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11" windowWidth="25020" windowHeight="7815" activeTab="6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</sheets>
  <definedNames/>
  <calcPr fullCalcOnLoad="1"/>
</workbook>
</file>

<file path=xl/sharedStrings.xml><?xml version="1.0" encoding="utf-8"?>
<sst xmlns="http://schemas.openxmlformats.org/spreadsheetml/2006/main" count="1795" uniqueCount="139">
  <si>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</si>
  <si>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</si>
  <si>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</si>
  <si>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</si>
  <si>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</si>
  <si>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</si>
  <si>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</si>
  <si>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</si>
  <si>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</si>
  <si>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</si>
  <si>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</si>
  <si>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</si>
  <si>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</si>
  <si>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</si>
  <si>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</si>
  <si>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</si>
  <si>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</si>
  <si>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</si>
  <si>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</si>
  <si>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</si>
  <si>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</si>
  <si>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</si>
  <si>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</si>
  <si>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</si>
  <si>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</si>
  <si>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</si>
  <si>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</si>
  <si>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</si>
  <si>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</si>
  <si>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</si>
  <si>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Безопасность жизнедеятельности</t>
  </si>
  <si>
    <t>III курс</t>
  </si>
  <si>
    <t>КАЛЕНДАРНЫЙ УЧЕБНЫЙ ГРАФИК</t>
  </si>
  <si>
    <t>наименование образовательного учреждения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</si>
  <si>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</si>
  <si>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</si>
  <si>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</si>
  <si>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</si>
  <si>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</si>
  <si>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</si>
  <si>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</si>
  <si>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</si>
  <si>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</si>
  <si>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</si>
  <si>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</si>
  <si>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</si>
  <si>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</si>
  <si>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</si>
  <si>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Календарный график аттестаций</t>
  </si>
  <si>
    <t>География</t>
  </si>
  <si>
    <t>О.00</t>
  </si>
  <si>
    <t>Общепрофессиональный цикл</t>
  </si>
  <si>
    <t>Основы бухгалтерского учета</t>
  </si>
  <si>
    <t>с</t>
  </si>
  <si>
    <t>п</t>
  </si>
  <si>
    <t>код и наименование профессии</t>
  </si>
  <si>
    <t xml:space="preserve">                                                                                                                                  Утверждаю</t>
  </si>
  <si>
    <t>2 года 10 месяцев</t>
  </si>
  <si>
    <t>Общеобразовательный учебный цикл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</si>
  <si>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</si>
  <si>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</si>
  <si>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</si>
  <si>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</si>
  <si>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</si>
  <si>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</si>
  <si>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</si>
  <si>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ОУДп.13</t>
  </si>
  <si>
    <t>Кубановедение</t>
  </si>
  <si>
    <t>Информатика</t>
  </si>
  <si>
    <t xml:space="preserve">сам. р. </t>
  </si>
  <si>
    <t xml:space="preserve">сам. р </t>
  </si>
  <si>
    <t>ОУДб.08</t>
  </si>
  <si>
    <t>ОУДб.09</t>
  </si>
  <si>
    <t>Основы бюджетной грамотности</t>
  </si>
  <si>
    <t>УД.16</t>
  </si>
  <si>
    <t>Основы предпринимательской деятельности</t>
  </si>
  <si>
    <t>Х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</si>
  <si>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</si>
  <si>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</si>
  <si>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</si>
  <si>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 xml:space="preserve">Русский язык </t>
  </si>
  <si>
    <t>Литература</t>
  </si>
  <si>
    <t>ОУДп.14</t>
  </si>
  <si>
    <t>Основы проектно-исследовательской деятельности</t>
  </si>
  <si>
    <t>Учебная практика</t>
  </si>
  <si>
    <t>Производственная практика</t>
  </si>
  <si>
    <t>ОУДб.10</t>
  </si>
  <si>
    <t>УД.17</t>
  </si>
  <si>
    <t xml:space="preserve">Нормативный срок обучения – </t>
  </si>
  <si>
    <t>Химия</t>
  </si>
  <si>
    <t>Обществознание  (вкл. экономику и право)</t>
  </si>
  <si>
    <t xml:space="preserve">Физика </t>
  </si>
  <si>
    <t>Обществознание (вкл. экономику и право)</t>
  </si>
  <si>
    <t>Физика</t>
  </si>
  <si>
    <t>Биология</t>
  </si>
  <si>
    <t>ОУДб.11</t>
  </si>
  <si>
    <t>ПМ.03</t>
  </si>
  <si>
    <t>МДК.03.01</t>
  </si>
  <si>
    <t>ОУДб.12</t>
  </si>
  <si>
    <t>Астрономия</t>
  </si>
  <si>
    <t>ОУДп.15</t>
  </si>
  <si>
    <t>УД.19</t>
  </si>
  <si>
    <t>ОПД.04</t>
  </si>
  <si>
    <t>Основы строительного черчения</t>
  </si>
  <si>
    <t>Основы технологии общеслесарных работ</t>
  </si>
  <si>
    <t>Выполнение каменных  работ</t>
  </si>
  <si>
    <t>ОПД.00</t>
  </si>
  <si>
    <t>ОПД.01</t>
  </si>
  <si>
    <t>ОПД.02</t>
  </si>
  <si>
    <t>ОПД.03</t>
  </si>
  <si>
    <t>Основы материаловедения</t>
  </si>
  <si>
    <t>Основы электротехники</t>
  </si>
  <si>
    <t>Выполнение каменных работ</t>
  </si>
  <si>
    <t>УП. 03</t>
  </si>
  <si>
    <t>ПП. 03</t>
  </si>
  <si>
    <t>ПМ.07</t>
  </si>
  <si>
    <t>Выполнение сварочных работ ручной дуговой сваркой (наплавка, резка) плавящимся покрытым электродом простых деталей неответственных конструкций, ручной дуговой сваркой (наплавка) неплавящимся электродом в защитном газе простых деталей неответственных конструкций, плазменной дуговой сваркой (наплавка, резка)</t>
  </si>
  <si>
    <t>МДК.07.01</t>
  </si>
  <si>
    <t>УП. 07</t>
  </si>
  <si>
    <t>ПП. 07</t>
  </si>
  <si>
    <t>ДЗ (к)</t>
  </si>
  <si>
    <t>УД.18</t>
  </si>
  <si>
    <t>Иностранный язык в профессиональной деятельности</t>
  </si>
  <si>
    <t>ОПД.07</t>
  </si>
  <si>
    <t>Эм</t>
  </si>
  <si>
    <r>
      <rPr>
        <sz val="14"/>
        <color indexed="8"/>
        <rFont val="Times New Roman"/>
        <family val="1"/>
      </rPr>
      <t xml:space="preserve">по профессии </t>
    </r>
    <r>
      <rPr>
        <b/>
        <sz val="14"/>
        <color indexed="8"/>
        <rFont val="Times New Roman"/>
        <family val="1"/>
      </rPr>
      <t>08.01.07 Мастер общестроительных работ</t>
    </r>
  </si>
  <si>
    <t xml:space="preserve">Квалификация: каменщик, электросварщик ручной </t>
  </si>
  <si>
    <t>сварки каркасно-обшивочных конструкций</t>
  </si>
  <si>
    <t xml:space="preserve">Математика: </t>
  </si>
  <si>
    <t>Математика</t>
  </si>
  <si>
    <t>Математика:</t>
  </si>
  <si>
    <t>ОПД.06</t>
  </si>
  <si>
    <t>Основы финансовой грамотности грамотности</t>
  </si>
  <si>
    <t>И.о. директора ___________С.В. Дзога</t>
  </si>
  <si>
    <t>«__» ________ 2022 г.</t>
  </si>
  <si>
    <t xml:space="preserve">основной образовательной программы
среднего профессионального образования
программы подготовки квалифицированных рабочих, служащих
</t>
  </si>
  <si>
    <t>Форма обучения – очная</t>
  </si>
  <si>
    <t>на базе   основного общего образования</t>
  </si>
  <si>
    <t>Родная литература (русская)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</si>
</sst>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2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name val="Arial Cyr"/>
      <family val="0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4" fontId="16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1" fontId="17" fillId="33" borderId="11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/>
    </xf>
    <xf numFmtId="184" fontId="17" fillId="33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19" fillId="35" borderId="10" xfId="0" applyFont="1" applyFill="1" applyBorder="1" applyAlignment="1">
      <alignment vertical="center"/>
    </xf>
    <xf numFmtId="184" fontId="19" fillId="35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/>
    </xf>
    <xf numFmtId="184" fontId="19" fillId="35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9" fillId="34" borderId="10" xfId="0" applyFont="1" applyFill="1" applyBorder="1" applyAlignment="1">
      <alignment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184" fontId="17" fillId="35" borderId="10" xfId="0" applyNumberFormat="1" applyFont="1" applyFill="1" applyBorder="1" applyAlignment="1">
      <alignment vertical="center"/>
    </xf>
    <xf numFmtId="184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wrapText="1"/>
    </xf>
    <xf numFmtId="1" fontId="17" fillId="34" borderId="10" xfId="0" applyNumberFormat="1" applyFon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9" fillId="35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9" fillId="6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84" fontId="17" fillId="35" borderId="11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184" fontId="17" fillId="36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17" fillId="37" borderId="1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" fontId="16" fillId="34" borderId="10" xfId="0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textRotation="90" wrapText="1"/>
    </xf>
    <xf numFmtId="0" fontId="7" fillId="0" borderId="13" xfId="0" applyFont="1" applyBorder="1" applyAlignment="1">
      <alignment horizontal="left" vertical="center" textRotation="90" wrapText="1"/>
    </xf>
    <xf numFmtId="0" fontId="7" fillId="0" borderId="12" xfId="0" applyFont="1" applyBorder="1" applyAlignment="1">
      <alignment horizontal="left" vertical="center" textRotation="90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84" fontId="19" fillId="37" borderId="11" xfId="0" applyNumberFormat="1" applyFont="1" applyFill="1" applyBorder="1" applyAlignment="1">
      <alignment horizontal="center" vertical="center"/>
    </xf>
    <xf numFmtId="184" fontId="19" fillId="37" borderId="1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17" sqref="P17"/>
    </sheetView>
  </sheetViews>
  <sheetFormatPr defaultColWidth="9.00390625" defaultRowHeight="12.75"/>
  <sheetData>
    <row r="1" spans="1:14" ht="19.5" customHeight="1">
      <c r="A1" s="156" t="s">
        <v>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9.5" customHeight="1">
      <c r="A2" s="156" t="s">
        <v>133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9.5" customHeight="1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ht="19.5" customHeight="1"/>
    <row r="5" spans="1:14" ht="67.5" customHeight="1">
      <c r="A5" s="149" t="s">
        <v>32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9.5" customHeight="1">
      <c r="A6" s="151" t="s">
        <v>77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9.5" customHeight="1">
      <c r="A7" s="151" t="s">
        <v>78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22.5" customHeight="1">
      <c r="A8" s="149" t="s">
        <v>79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12.75" customHeight="1">
      <c r="A9" s="152" t="s">
        <v>33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s="145" customFormat="1" ht="58.5" customHeight="1">
      <c r="A10" s="153" t="s">
        <v>135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19.5" customHeight="1">
      <c r="A11" s="149" t="s">
        <v>125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15.75" customHeight="1">
      <c r="A12" s="152" t="s">
        <v>55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19.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2:14" ht="19.5" customHeight="1">
      <c r="B14" s="10"/>
      <c r="C14" s="10"/>
      <c r="D14" s="10"/>
      <c r="E14" s="10"/>
      <c r="F14" s="10"/>
      <c r="G14" s="10"/>
      <c r="H14" s="10" t="s">
        <v>126</v>
      </c>
      <c r="I14" s="10"/>
      <c r="J14" s="10"/>
      <c r="K14" s="10"/>
      <c r="L14" s="10"/>
      <c r="M14" s="10"/>
      <c r="N14" s="10"/>
    </row>
    <row r="15" spans="2:14" ht="19.5" customHeight="1">
      <c r="B15" s="10"/>
      <c r="C15" s="10"/>
      <c r="D15" s="10"/>
      <c r="E15" s="10"/>
      <c r="F15" s="10"/>
      <c r="G15" s="10"/>
      <c r="H15" s="148" t="s">
        <v>127</v>
      </c>
      <c r="I15" s="148"/>
      <c r="J15" s="148"/>
      <c r="K15" s="148"/>
      <c r="L15" s="148"/>
      <c r="M15" s="148"/>
      <c r="N15" s="148"/>
    </row>
    <row r="16" spans="2:14" ht="19.5" customHeight="1">
      <c r="B16" s="10"/>
      <c r="C16" s="10"/>
      <c r="D16" s="10"/>
      <c r="E16" s="10"/>
      <c r="F16" s="10"/>
      <c r="G16" s="10"/>
      <c r="H16" s="10" t="s">
        <v>136</v>
      </c>
      <c r="I16" s="10"/>
      <c r="J16" s="22"/>
      <c r="K16" s="10"/>
      <c r="L16" s="10"/>
      <c r="M16" s="10"/>
      <c r="N16" s="10"/>
    </row>
    <row r="17" spans="2:14" ht="19.5" customHeight="1">
      <c r="B17" s="10"/>
      <c r="C17" s="10"/>
      <c r="D17" s="10"/>
      <c r="E17" s="10"/>
      <c r="F17" s="10"/>
      <c r="G17" s="10"/>
      <c r="H17" s="10" t="s">
        <v>88</v>
      </c>
      <c r="I17" s="10"/>
      <c r="J17" s="10"/>
      <c r="K17" s="10"/>
      <c r="L17" s="10" t="s">
        <v>57</v>
      </c>
      <c r="M17" s="10"/>
      <c r="N17" s="10"/>
    </row>
    <row r="18" spans="2:14" ht="19.5" customHeight="1">
      <c r="B18" s="10"/>
      <c r="C18" s="10"/>
      <c r="D18" s="10"/>
      <c r="E18" s="10"/>
      <c r="F18" s="10"/>
      <c r="G18" s="10"/>
      <c r="H18" s="10" t="s">
        <v>137</v>
      </c>
      <c r="I18" s="10"/>
      <c r="J18" s="10"/>
      <c r="K18" s="10"/>
      <c r="L18" s="10"/>
      <c r="M18" s="10"/>
      <c r="N18" s="10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3">
    <mergeCell ref="A6:N6"/>
    <mergeCell ref="A7:N7"/>
    <mergeCell ref="A1:N1"/>
    <mergeCell ref="A2:N2"/>
    <mergeCell ref="A3:N3"/>
    <mergeCell ref="A5:N5"/>
    <mergeCell ref="H15:N15"/>
    <mergeCell ref="A8:N8"/>
    <mergeCell ref="A13:N13"/>
    <mergeCell ref="A9:N9"/>
    <mergeCell ref="A10:N10"/>
    <mergeCell ref="A11:N11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48"/>
  <sheetViews>
    <sheetView zoomScale="110" zoomScaleNormal="110" zoomScalePageLayoutView="0" workbookViewId="0" topLeftCell="B25">
      <selection activeCell="AF13" sqref="AF1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4.25390625" style="0" customWidth="1"/>
    <col min="4" max="4" width="6.125" style="0" customWidth="1"/>
    <col min="5" max="47" width="3.25390625" style="0" customWidth="1"/>
    <col min="48" max="48" width="3.125" style="0" bestFit="1" customWidth="1"/>
    <col min="49" max="56" width="2.75390625" style="0" customWidth="1"/>
    <col min="57" max="58" width="4.625" style="0" customWidth="1"/>
    <col min="59" max="60" width="2.75390625" style="0" customWidth="1"/>
  </cols>
  <sheetData>
    <row r="3" spans="1:57" ht="69.75" customHeight="1">
      <c r="A3" s="160" t="s">
        <v>0</v>
      </c>
      <c r="B3" s="170" t="s">
        <v>1</v>
      </c>
      <c r="C3" s="4" t="s">
        <v>2</v>
      </c>
      <c r="D3" s="4" t="s">
        <v>3</v>
      </c>
      <c r="E3" s="3" t="s">
        <v>34</v>
      </c>
      <c r="F3" s="165" t="s">
        <v>26</v>
      </c>
      <c r="G3" s="166"/>
      <c r="H3" s="173"/>
      <c r="I3" s="3" t="s">
        <v>35</v>
      </c>
      <c r="J3" s="165" t="s">
        <v>4</v>
      </c>
      <c r="K3" s="166"/>
      <c r="L3" s="166"/>
      <c r="M3" s="3" t="s">
        <v>41</v>
      </c>
      <c r="N3" s="169" t="s">
        <v>5</v>
      </c>
      <c r="O3" s="169"/>
      <c r="P3" s="169"/>
      <c r="Q3" s="169"/>
      <c r="R3" s="169" t="s">
        <v>6</v>
      </c>
      <c r="S3" s="169"/>
      <c r="T3" s="169"/>
      <c r="U3" s="169"/>
      <c r="V3" s="3" t="s">
        <v>36</v>
      </c>
      <c r="W3" s="169" t="s">
        <v>7</v>
      </c>
      <c r="X3" s="169"/>
      <c r="Y3" s="169"/>
      <c r="Z3" s="4" t="s">
        <v>42</v>
      </c>
      <c r="AA3" s="169" t="s">
        <v>8</v>
      </c>
      <c r="AB3" s="169"/>
      <c r="AC3" s="169"/>
      <c r="AD3" s="4" t="s">
        <v>43</v>
      </c>
      <c r="AE3" s="169" t="s">
        <v>9</v>
      </c>
      <c r="AF3" s="169"/>
      <c r="AG3" s="169"/>
      <c r="AH3" s="169"/>
      <c r="AI3" s="3" t="s">
        <v>37</v>
      </c>
      <c r="AJ3" s="169" t="s">
        <v>10</v>
      </c>
      <c r="AK3" s="169"/>
      <c r="AL3" s="169"/>
      <c r="AM3" s="3" t="s">
        <v>38</v>
      </c>
      <c r="AN3" s="169" t="s">
        <v>11</v>
      </c>
      <c r="AO3" s="169"/>
      <c r="AP3" s="169"/>
      <c r="AQ3" s="169"/>
      <c r="AR3" s="169" t="s">
        <v>12</v>
      </c>
      <c r="AS3" s="169"/>
      <c r="AT3" s="169"/>
      <c r="AU3" s="169"/>
      <c r="AV3" s="3" t="s">
        <v>40</v>
      </c>
      <c r="AW3" s="169" t="s">
        <v>13</v>
      </c>
      <c r="AX3" s="169"/>
      <c r="AY3" s="169"/>
      <c r="AZ3" s="169" t="s">
        <v>14</v>
      </c>
      <c r="BA3" s="169"/>
      <c r="BB3" s="169"/>
      <c r="BC3" s="169"/>
      <c r="BD3" s="169"/>
      <c r="BE3" s="180" t="s">
        <v>27</v>
      </c>
    </row>
    <row r="4" spans="1:57" ht="12.75">
      <c r="A4" s="160"/>
      <c r="B4" s="171"/>
      <c r="C4" s="183" t="s">
        <v>15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1"/>
    </row>
    <row r="5" spans="1:57" ht="12.75">
      <c r="A5" s="160"/>
      <c r="B5" s="171"/>
      <c r="C5" s="170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81"/>
    </row>
    <row r="6" spans="1:57" ht="12.75">
      <c r="A6" s="160"/>
      <c r="B6" s="171"/>
      <c r="C6" s="171"/>
      <c r="D6" s="4"/>
      <c r="E6" s="167" t="s">
        <v>25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81"/>
    </row>
    <row r="7" spans="1:57" ht="12.75">
      <c r="A7" s="160"/>
      <c r="B7" s="172"/>
      <c r="C7" s="172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82"/>
    </row>
    <row r="8" spans="1:57" ht="13.5" customHeight="1">
      <c r="A8" s="160" t="s">
        <v>16</v>
      </c>
      <c r="B8" s="161" t="s">
        <v>50</v>
      </c>
      <c r="C8" s="161" t="s">
        <v>58</v>
      </c>
      <c r="D8" s="1" t="s">
        <v>17</v>
      </c>
      <c r="E8" s="7">
        <f>E10+E12+E14+E16+E20+E22+E24+E30+E36+E18+E34+E38+E26+E28+E32</f>
        <v>36</v>
      </c>
      <c r="F8" s="7">
        <f aca="true" t="shared" si="0" ref="F8:S8">F10+F12+F14+F16+F20+F22+F24+F30+F36+F18+F34+F38+F26+F28+F32</f>
        <v>36</v>
      </c>
      <c r="G8" s="7">
        <f t="shared" si="0"/>
        <v>36</v>
      </c>
      <c r="H8" s="7">
        <f t="shared" si="0"/>
        <v>36</v>
      </c>
      <c r="I8" s="7">
        <f t="shared" si="0"/>
        <v>36</v>
      </c>
      <c r="J8" s="7">
        <f t="shared" si="0"/>
        <v>36</v>
      </c>
      <c r="K8" s="7">
        <f t="shared" si="0"/>
        <v>36</v>
      </c>
      <c r="L8" s="7">
        <f t="shared" si="0"/>
        <v>36</v>
      </c>
      <c r="M8" s="7">
        <f t="shared" si="0"/>
        <v>36</v>
      </c>
      <c r="N8" s="7">
        <f t="shared" si="0"/>
        <v>36</v>
      </c>
      <c r="O8" s="7">
        <f t="shared" si="0"/>
        <v>36</v>
      </c>
      <c r="P8" s="7">
        <f t="shared" si="0"/>
        <v>36</v>
      </c>
      <c r="Q8" s="7">
        <f t="shared" si="0"/>
        <v>36</v>
      </c>
      <c r="R8" s="7">
        <f t="shared" si="0"/>
        <v>36</v>
      </c>
      <c r="S8" s="7">
        <f t="shared" si="0"/>
        <v>36</v>
      </c>
      <c r="T8" s="7">
        <f>T10+T12+T14+T16+T20+T22+T24+T30+T36+T18+T34+T38+T26+T28+T32</f>
        <v>36</v>
      </c>
      <c r="U8" s="7" t="s">
        <v>53</v>
      </c>
      <c r="V8" s="7">
        <f>V10+V12+V14+V16+V20+V22+V24+V30+V36+V18+V34+V38</f>
        <v>0</v>
      </c>
      <c r="W8" s="7">
        <f>W10+W12+W14+W16+W20+W22+W24+W30+W36+W18+W34+W38</f>
        <v>0</v>
      </c>
      <c r="X8" s="7">
        <f>X10+X12+X14+X16+X20+X22+X24+X30+X36+X18+X34+X38+X26+X28+X32</f>
        <v>32</v>
      </c>
      <c r="Y8" s="7">
        <f aca="true" t="shared" si="1" ref="Y8:AT8">Y10+Y12+Y14+Y16+Y20+Y22+Y24+Y30+Y36+Y18+Y34+Y38+Y26+Y28+Y32</f>
        <v>32</v>
      </c>
      <c r="Z8" s="7">
        <f t="shared" si="1"/>
        <v>32</v>
      </c>
      <c r="AA8" s="7">
        <f t="shared" si="1"/>
        <v>32</v>
      </c>
      <c r="AB8" s="7">
        <f t="shared" si="1"/>
        <v>32</v>
      </c>
      <c r="AC8" s="7">
        <f t="shared" si="1"/>
        <v>32</v>
      </c>
      <c r="AD8" s="7">
        <f t="shared" si="1"/>
        <v>32</v>
      </c>
      <c r="AE8" s="7">
        <f t="shared" si="1"/>
        <v>32</v>
      </c>
      <c r="AF8" s="7">
        <f t="shared" si="1"/>
        <v>32</v>
      </c>
      <c r="AG8" s="7">
        <f t="shared" si="1"/>
        <v>32</v>
      </c>
      <c r="AH8" s="7">
        <f t="shared" si="1"/>
        <v>32</v>
      </c>
      <c r="AI8" s="7">
        <f t="shared" si="1"/>
        <v>32</v>
      </c>
      <c r="AJ8" s="7">
        <f t="shared" si="1"/>
        <v>32</v>
      </c>
      <c r="AK8" s="7">
        <f t="shared" si="1"/>
        <v>32</v>
      </c>
      <c r="AL8" s="7">
        <f t="shared" si="1"/>
        <v>32</v>
      </c>
      <c r="AM8" s="7">
        <f t="shared" si="1"/>
        <v>32</v>
      </c>
      <c r="AN8" s="7">
        <f t="shared" si="1"/>
        <v>32</v>
      </c>
      <c r="AO8" s="7">
        <f t="shared" si="1"/>
        <v>32</v>
      </c>
      <c r="AP8" s="7">
        <f t="shared" si="1"/>
        <v>31</v>
      </c>
      <c r="AQ8" s="7">
        <f t="shared" si="1"/>
        <v>31</v>
      </c>
      <c r="AR8" s="7">
        <f t="shared" si="1"/>
        <v>31</v>
      </c>
      <c r="AS8" s="7">
        <f t="shared" si="1"/>
        <v>31</v>
      </c>
      <c r="AT8" s="7">
        <f t="shared" si="1"/>
        <v>31</v>
      </c>
      <c r="AU8" s="7" t="s">
        <v>53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14">
        <f aca="true" t="shared" si="2" ref="BE8:BE48">SUM(E8:BD8)</f>
        <v>1307</v>
      </c>
    </row>
    <row r="9" spans="1:57" ht="14.25" customHeight="1">
      <c r="A9" s="160"/>
      <c r="B9" s="162"/>
      <c r="C9" s="162"/>
      <c r="D9" s="1" t="s">
        <v>18</v>
      </c>
      <c r="E9" s="39">
        <f aca="true" t="shared" si="3" ref="E9:T9">E11+E13+E15+E17+E21+E23+E25+E31+E37+E19+E35+E39</f>
        <v>0</v>
      </c>
      <c r="F9" s="39">
        <f t="shared" si="3"/>
        <v>0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  <c r="T9" s="39">
        <f t="shared" si="3"/>
        <v>0</v>
      </c>
      <c r="U9" s="30" t="s">
        <v>53</v>
      </c>
      <c r="V9" s="39">
        <v>0</v>
      </c>
      <c r="W9" s="39">
        <v>0</v>
      </c>
      <c r="X9" s="39">
        <f aca="true" t="shared" si="4" ref="X9:AR9">X11+X13+X15+X17+X21+X23+X25+X31+X37+X19+X35+X39</f>
        <v>0</v>
      </c>
      <c r="Y9" s="39">
        <f t="shared" si="4"/>
        <v>0</v>
      </c>
      <c r="Z9" s="39">
        <f t="shared" si="4"/>
        <v>0</v>
      </c>
      <c r="AA9" s="39">
        <f t="shared" si="4"/>
        <v>0</v>
      </c>
      <c r="AB9" s="39">
        <f t="shared" si="4"/>
        <v>0</v>
      </c>
      <c r="AC9" s="39">
        <f t="shared" si="4"/>
        <v>0</v>
      </c>
      <c r="AD9" s="39">
        <f t="shared" si="4"/>
        <v>0</v>
      </c>
      <c r="AE9" s="39">
        <f t="shared" si="4"/>
        <v>0</v>
      </c>
      <c r="AF9" s="39">
        <f t="shared" si="4"/>
        <v>0</v>
      </c>
      <c r="AG9" s="39">
        <f t="shared" si="4"/>
        <v>0</v>
      </c>
      <c r="AH9" s="39">
        <f t="shared" si="4"/>
        <v>0</v>
      </c>
      <c r="AI9" s="39">
        <f t="shared" si="4"/>
        <v>0</v>
      </c>
      <c r="AJ9" s="39">
        <f t="shared" si="4"/>
        <v>0</v>
      </c>
      <c r="AK9" s="39">
        <f t="shared" si="4"/>
        <v>0</v>
      </c>
      <c r="AL9" s="39">
        <f t="shared" si="4"/>
        <v>0</v>
      </c>
      <c r="AM9" s="39">
        <f t="shared" si="4"/>
        <v>0</v>
      </c>
      <c r="AN9" s="39">
        <f t="shared" si="4"/>
        <v>0</v>
      </c>
      <c r="AO9" s="39">
        <f t="shared" si="4"/>
        <v>0</v>
      </c>
      <c r="AP9" s="39">
        <f t="shared" si="4"/>
        <v>0</v>
      </c>
      <c r="AQ9" s="39">
        <f t="shared" si="4"/>
        <v>0</v>
      </c>
      <c r="AR9" s="39">
        <f t="shared" si="4"/>
        <v>0</v>
      </c>
      <c r="AS9" s="7">
        <v>0</v>
      </c>
      <c r="AT9" s="7">
        <v>0</v>
      </c>
      <c r="AU9" s="17" t="s">
        <v>53</v>
      </c>
      <c r="AV9" s="39">
        <f aca="true" t="shared" si="5" ref="AV9:BD9">AV11+AV13+AV15+AV17+AV21+AV23+AV25+AV31+AV37+AV19+AV35+AV39</f>
        <v>0</v>
      </c>
      <c r="AW9" s="39">
        <f t="shared" si="5"/>
        <v>0</v>
      </c>
      <c r="AX9" s="39">
        <f t="shared" si="5"/>
        <v>0</v>
      </c>
      <c r="AY9" s="39">
        <f t="shared" si="5"/>
        <v>0</v>
      </c>
      <c r="AZ9" s="39">
        <f t="shared" si="5"/>
        <v>0</v>
      </c>
      <c r="BA9" s="39">
        <f t="shared" si="5"/>
        <v>0</v>
      </c>
      <c r="BB9" s="39">
        <f t="shared" si="5"/>
        <v>0</v>
      </c>
      <c r="BC9" s="39">
        <f t="shared" si="5"/>
        <v>0</v>
      </c>
      <c r="BD9" s="39">
        <f t="shared" si="5"/>
        <v>0</v>
      </c>
      <c r="BE9" s="14">
        <f t="shared" si="2"/>
        <v>0</v>
      </c>
    </row>
    <row r="10" spans="1:58" ht="12.75">
      <c r="A10" s="160"/>
      <c r="B10" s="158" t="s">
        <v>59</v>
      </c>
      <c r="C10" s="164" t="s">
        <v>80</v>
      </c>
      <c r="D10" s="2" t="s">
        <v>17</v>
      </c>
      <c r="E10" s="8">
        <v>3</v>
      </c>
      <c r="F10" s="8">
        <v>3</v>
      </c>
      <c r="G10" s="8">
        <v>3</v>
      </c>
      <c r="H10" s="60">
        <v>3</v>
      </c>
      <c r="I10" s="60">
        <v>3</v>
      </c>
      <c r="J10" s="60">
        <v>3</v>
      </c>
      <c r="K10" s="60">
        <v>3</v>
      </c>
      <c r="L10" s="60">
        <v>3</v>
      </c>
      <c r="M10" s="60">
        <v>3</v>
      </c>
      <c r="N10" s="60">
        <v>3</v>
      </c>
      <c r="O10" s="60">
        <v>3</v>
      </c>
      <c r="P10" s="60">
        <v>3</v>
      </c>
      <c r="Q10" s="60">
        <v>3</v>
      </c>
      <c r="R10" s="60">
        <v>2</v>
      </c>
      <c r="S10" s="60">
        <v>2</v>
      </c>
      <c r="T10" s="60">
        <v>2</v>
      </c>
      <c r="U10" s="44" t="s">
        <v>53</v>
      </c>
      <c r="V10" s="45">
        <v>0</v>
      </c>
      <c r="W10" s="45">
        <v>0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>
        <v>3</v>
      </c>
      <c r="AE10" s="9">
        <v>3</v>
      </c>
      <c r="AF10" s="9">
        <v>3</v>
      </c>
      <c r="AG10" s="9">
        <v>3</v>
      </c>
      <c r="AH10" s="9">
        <v>3</v>
      </c>
      <c r="AI10" s="9">
        <v>3</v>
      </c>
      <c r="AJ10" s="9">
        <v>3</v>
      </c>
      <c r="AK10" s="9">
        <v>3</v>
      </c>
      <c r="AL10" s="9">
        <v>3</v>
      </c>
      <c r="AM10" s="9">
        <v>3</v>
      </c>
      <c r="AN10" s="9">
        <v>3</v>
      </c>
      <c r="AO10" s="9">
        <v>3</v>
      </c>
      <c r="AP10" s="9">
        <v>3</v>
      </c>
      <c r="AQ10" s="9">
        <v>3</v>
      </c>
      <c r="AR10" s="9">
        <v>3</v>
      </c>
      <c r="AS10" s="9">
        <v>3</v>
      </c>
      <c r="AT10" s="9">
        <v>3</v>
      </c>
      <c r="AU10" s="47" t="s">
        <v>53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108">
        <v>0</v>
      </c>
      <c r="BE10" s="50">
        <f t="shared" si="2"/>
        <v>114</v>
      </c>
      <c r="BF10" s="110"/>
    </row>
    <row r="11" spans="1:58" ht="12.75">
      <c r="A11" s="160"/>
      <c r="B11" s="159"/>
      <c r="C11" s="164"/>
      <c r="D11" s="2" t="s">
        <v>18</v>
      </c>
      <c r="E11" s="8">
        <v>0</v>
      </c>
      <c r="F11" s="8">
        <v>0</v>
      </c>
      <c r="G11" s="8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44" t="s">
        <v>53</v>
      </c>
      <c r="V11" s="45">
        <v>0</v>
      </c>
      <c r="W11" s="45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7" t="s">
        <v>53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108">
        <v>0</v>
      </c>
      <c r="BE11" s="50">
        <f t="shared" si="2"/>
        <v>0</v>
      </c>
      <c r="BF11" s="110"/>
    </row>
    <row r="12" spans="1:58" ht="12.75">
      <c r="A12" s="160"/>
      <c r="B12" s="158" t="s">
        <v>60</v>
      </c>
      <c r="C12" s="164" t="s">
        <v>81</v>
      </c>
      <c r="D12" s="2" t="s">
        <v>17</v>
      </c>
      <c r="E12" s="8">
        <v>2</v>
      </c>
      <c r="F12" s="8">
        <v>2</v>
      </c>
      <c r="G12" s="8">
        <v>2</v>
      </c>
      <c r="H12" s="60">
        <v>2</v>
      </c>
      <c r="I12" s="60">
        <v>2</v>
      </c>
      <c r="J12" s="60">
        <v>2</v>
      </c>
      <c r="K12" s="60">
        <v>2</v>
      </c>
      <c r="L12" s="60">
        <v>2</v>
      </c>
      <c r="M12" s="60">
        <v>2</v>
      </c>
      <c r="N12" s="60">
        <v>2</v>
      </c>
      <c r="O12" s="60">
        <v>2</v>
      </c>
      <c r="P12" s="60">
        <v>2</v>
      </c>
      <c r="Q12" s="60">
        <v>2</v>
      </c>
      <c r="R12" s="60">
        <v>2</v>
      </c>
      <c r="S12" s="60">
        <v>2</v>
      </c>
      <c r="T12" s="60">
        <v>2</v>
      </c>
      <c r="U12" s="44" t="s">
        <v>53</v>
      </c>
      <c r="V12" s="45">
        <v>0</v>
      </c>
      <c r="W12" s="45">
        <v>0</v>
      </c>
      <c r="X12" s="9">
        <v>3</v>
      </c>
      <c r="Y12" s="9">
        <v>3</v>
      </c>
      <c r="Z12" s="9">
        <v>3</v>
      </c>
      <c r="AA12" s="9">
        <v>3</v>
      </c>
      <c r="AB12" s="9">
        <v>3</v>
      </c>
      <c r="AC12" s="9">
        <v>3</v>
      </c>
      <c r="AD12" s="9">
        <v>3</v>
      </c>
      <c r="AE12" s="9">
        <v>3</v>
      </c>
      <c r="AF12" s="9">
        <v>3</v>
      </c>
      <c r="AG12" s="9">
        <v>3</v>
      </c>
      <c r="AH12" s="9">
        <v>3</v>
      </c>
      <c r="AI12" s="49">
        <v>3</v>
      </c>
      <c r="AJ12" s="49">
        <v>3</v>
      </c>
      <c r="AK12" s="49">
        <v>3</v>
      </c>
      <c r="AL12" s="49">
        <v>3</v>
      </c>
      <c r="AM12" s="49">
        <v>3</v>
      </c>
      <c r="AN12" s="49">
        <v>3</v>
      </c>
      <c r="AO12" s="49">
        <v>3</v>
      </c>
      <c r="AP12" s="49">
        <v>3</v>
      </c>
      <c r="AQ12" s="49">
        <v>3</v>
      </c>
      <c r="AR12" s="49">
        <v>3</v>
      </c>
      <c r="AS12" s="49">
        <v>3</v>
      </c>
      <c r="AT12" s="49">
        <v>3</v>
      </c>
      <c r="AU12" s="47" t="s">
        <v>53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108">
        <v>0</v>
      </c>
      <c r="BE12" s="50">
        <f t="shared" si="2"/>
        <v>101</v>
      </c>
      <c r="BF12" s="110"/>
    </row>
    <row r="13" spans="1:58" ht="12.75">
      <c r="A13" s="160"/>
      <c r="B13" s="159"/>
      <c r="C13" s="164"/>
      <c r="D13" s="2" t="s">
        <v>18</v>
      </c>
      <c r="E13" s="8">
        <v>0</v>
      </c>
      <c r="F13" s="8">
        <v>0</v>
      </c>
      <c r="G13" s="8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44" t="s">
        <v>53</v>
      </c>
      <c r="V13" s="45">
        <v>0</v>
      </c>
      <c r="W13" s="45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7" t="s">
        <v>53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108">
        <v>0</v>
      </c>
      <c r="BE13" s="109">
        <f t="shared" si="2"/>
        <v>0</v>
      </c>
      <c r="BF13" s="110"/>
    </row>
    <row r="14" spans="1:58" ht="12.75">
      <c r="A14" s="160"/>
      <c r="B14" s="158" t="s">
        <v>61</v>
      </c>
      <c r="C14" s="157" t="s">
        <v>19</v>
      </c>
      <c r="D14" s="2" t="s">
        <v>17</v>
      </c>
      <c r="E14" s="8">
        <v>2</v>
      </c>
      <c r="F14" s="8">
        <v>2</v>
      </c>
      <c r="G14" s="8">
        <v>2</v>
      </c>
      <c r="H14" s="60">
        <v>2</v>
      </c>
      <c r="I14" s="60">
        <v>2</v>
      </c>
      <c r="J14" s="60">
        <v>2</v>
      </c>
      <c r="K14" s="60">
        <v>2</v>
      </c>
      <c r="L14" s="60">
        <v>2</v>
      </c>
      <c r="M14" s="60">
        <v>2</v>
      </c>
      <c r="N14" s="60">
        <v>2</v>
      </c>
      <c r="O14" s="60">
        <v>2</v>
      </c>
      <c r="P14" s="60">
        <v>2</v>
      </c>
      <c r="Q14" s="60">
        <v>2</v>
      </c>
      <c r="R14" s="60">
        <v>2</v>
      </c>
      <c r="S14" s="60">
        <v>2</v>
      </c>
      <c r="T14" s="60">
        <v>3</v>
      </c>
      <c r="U14" s="44" t="s">
        <v>53</v>
      </c>
      <c r="V14" s="46">
        <v>0</v>
      </c>
      <c r="W14" s="45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49">
        <v>2</v>
      </c>
      <c r="AJ14" s="49">
        <v>2</v>
      </c>
      <c r="AK14" s="49">
        <v>2</v>
      </c>
      <c r="AL14" s="49">
        <v>2</v>
      </c>
      <c r="AM14" s="49">
        <v>2</v>
      </c>
      <c r="AN14" s="49">
        <v>2</v>
      </c>
      <c r="AO14" s="49">
        <v>2</v>
      </c>
      <c r="AP14" s="49">
        <v>2</v>
      </c>
      <c r="AQ14" s="49">
        <v>2</v>
      </c>
      <c r="AR14" s="49">
        <v>2</v>
      </c>
      <c r="AS14" s="49">
        <v>2</v>
      </c>
      <c r="AT14" s="49">
        <v>2</v>
      </c>
      <c r="AU14" s="47" t="s">
        <v>53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108">
        <v>0</v>
      </c>
      <c r="BE14" s="109">
        <f t="shared" si="2"/>
        <v>79</v>
      </c>
      <c r="BF14" s="110"/>
    </row>
    <row r="15" spans="1:58" ht="12.75">
      <c r="A15" s="160"/>
      <c r="B15" s="159"/>
      <c r="C15" s="157"/>
      <c r="D15" s="2" t="s">
        <v>18</v>
      </c>
      <c r="E15" s="8">
        <v>0</v>
      </c>
      <c r="F15" s="8">
        <v>0</v>
      </c>
      <c r="G15" s="8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44" t="s">
        <v>53</v>
      </c>
      <c r="V15" s="46">
        <v>0</v>
      </c>
      <c r="W15" s="45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7" t="s">
        <v>53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108">
        <v>0</v>
      </c>
      <c r="BE15" s="109">
        <f t="shared" si="2"/>
        <v>0</v>
      </c>
      <c r="BF15" s="110"/>
    </row>
    <row r="16" spans="1:58" ht="12.75">
      <c r="A16" s="160"/>
      <c r="B16" s="158" t="s">
        <v>62</v>
      </c>
      <c r="C16" s="157" t="s">
        <v>20</v>
      </c>
      <c r="D16" s="2" t="s">
        <v>17</v>
      </c>
      <c r="E16" s="8">
        <v>3</v>
      </c>
      <c r="F16" s="8">
        <v>3</v>
      </c>
      <c r="G16" s="8">
        <v>3</v>
      </c>
      <c r="H16" s="60">
        <v>3</v>
      </c>
      <c r="I16" s="60">
        <v>3</v>
      </c>
      <c r="J16" s="60">
        <v>3</v>
      </c>
      <c r="K16" s="60">
        <v>3</v>
      </c>
      <c r="L16" s="60">
        <v>3</v>
      </c>
      <c r="M16" s="60">
        <v>3</v>
      </c>
      <c r="N16" s="60">
        <v>3</v>
      </c>
      <c r="O16" s="60">
        <v>3</v>
      </c>
      <c r="P16" s="60">
        <v>3</v>
      </c>
      <c r="Q16" s="60">
        <v>3</v>
      </c>
      <c r="R16" s="60">
        <v>3</v>
      </c>
      <c r="S16" s="60">
        <v>3</v>
      </c>
      <c r="T16" s="60">
        <v>2</v>
      </c>
      <c r="U16" s="44" t="s">
        <v>53</v>
      </c>
      <c r="V16" s="46">
        <v>0</v>
      </c>
      <c r="W16" s="45">
        <v>0</v>
      </c>
      <c r="X16" s="8">
        <v>3</v>
      </c>
      <c r="Y16" s="8">
        <v>3</v>
      </c>
      <c r="Z16" s="8">
        <v>3</v>
      </c>
      <c r="AA16" s="8">
        <v>3</v>
      </c>
      <c r="AB16" s="8">
        <v>3</v>
      </c>
      <c r="AC16" s="8">
        <v>3</v>
      </c>
      <c r="AD16" s="8">
        <v>3</v>
      </c>
      <c r="AE16" s="8">
        <v>3</v>
      </c>
      <c r="AF16" s="8">
        <v>3</v>
      </c>
      <c r="AG16" s="8">
        <v>3</v>
      </c>
      <c r="AH16" s="8">
        <v>3</v>
      </c>
      <c r="AI16" s="60">
        <v>3</v>
      </c>
      <c r="AJ16" s="60">
        <v>3</v>
      </c>
      <c r="AK16" s="60">
        <v>3</v>
      </c>
      <c r="AL16" s="60">
        <v>3</v>
      </c>
      <c r="AM16" s="60">
        <v>3</v>
      </c>
      <c r="AN16" s="60">
        <v>3</v>
      </c>
      <c r="AO16" s="60">
        <v>3</v>
      </c>
      <c r="AP16" s="60">
        <v>2</v>
      </c>
      <c r="AQ16" s="60">
        <v>3</v>
      </c>
      <c r="AR16" s="60">
        <v>3</v>
      </c>
      <c r="AS16" s="60">
        <v>3</v>
      </c>
      <c r="AT16" s="60">
        <v>3</v>
      </c>
      <c r="AU16" s="47" t="s">
        <v>53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108">
        <v>0</v>
      </c>
      <c r="BE16" s="109">
        <f t="shared" si="2"/>
        <v>115</v>
      </c>
      <c r="BF16" s="110"/>
    </row>
    <row r="17" spans="1:58" ht="12.75">
      <c r="A17" s="160"/>
      <c r="B17" s="159"/>
      <c r="C17" s="157"/>
      <c r="D17" s="2" t="s">
        <v>18</v>
      </c>
      <c r="E17" s="8">
        <v>0</v>
      </c>
      <c r="F17" s="8">
        <v>0</v>
      </c>
      <c r="G17" s="8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44" t="s">
        <v>53</v>
      </c>
      <c r="V17" s="46">
        <v>0</v>
      </c>
      <c r="W17" s="45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47" t="s">
        <v>53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108">
        <v>0</v>
      </c>
      <c r="BE17" s="109">
        <f t="shared" si="2"/>
        <v>0</v>
      </c>
      <c r="BF17" s="110"/>
    </row>
    <row r="18" spans="1:58" ht="12.75">
      <c r="A18" s="160"/>
      <c r="B18" s="158" t="s">
        <v>63</v>
      </c>
      <c r="C18" s="157" t="s">
        <v>21</v>
      </c>
      <c r="D18" s="2" t="s">
        <v>17</v>
      </c>
      <c r="E18" s="8">
        <v>3</v>
      </c>
      <c r="F18" s="8">
        <v>3</v>
      </c>
      <c r="G18" s="8">
        <v>3</v>
      </c>
      <c r="H18" s="60">
        <v>3</v>
      </c>
      <c r="I18" s="60">
        <v>3</v>
      </c>
      <c r="J18" s="60">
        <v>3</v>
      </c>
      <c r="K18" s="60">
        <v>3</v>
      </c>
      <c r="L18" s="60">
        <v>3</v>
      </c>
      <c r="M18" s="60">
        <v>3</v>
      </c>
      <c r="N18" s="60">
        <v>3</v>
      </c>
      <c r="O18" s="60">
        <v>3</v>
      </c>
      <c r="P18" s="60">
        <v>3</v>
      </c>
      <c r="Q18" s="60">
        <v>3</v>
      </c>
      <c r="R18" s="60">
        <v>3</v>
      </c>
      <c r="S18" s="60">
        <v>3</v>
      </c>
      <c r="T18" s="60">
        <v>3</v>
      </c>
      <c r="U18" s="44" t="s">
        <v>53</v>
      </c>
      <c r="V18" s="46">
        <v>0</v>
      </c>
      <c r="W18" s="45">
        <v>0</v>
      </c>
      <c r="X18" s="8">
        <v>3</v>
      </c>
      <c r="Y18" s="8">
        <v>3</v>
      </c>
      <c r="Z18" s="8">
        <v>3</v>
      </c>
      <c r="AA18" s="8">
        <v>3</v>
      </c>
      <c r="AB18" s="8">
        <v>3</v>
      </c>
      <c r="AC18" s="8">
        <v>3</v>
      </c>
      <c r="AD18" s="8">
        <v>3</v>
      </c>
      <c r="AE18" s="8">
        <v>3</v>
      </c>
      <c r="AF18" s="8">
        <v>3</v>
      </c>
      <c r="AG18" s="8">
        <v>3</v>
      </c>
      <c r="AH18" s="8">
        <v>3</v>
      </c>
      <c r="AI18" s="60">
        <v>3</v>
      </c>
      <c r="AJ18" s="60">
        <v>3</v>
      </c>
      <c r="AK18" s="60">
        <v>3</v>
      </c>
      <c r="AL18" s="60">
        <v>3</v>
      </c>
      <c r="AM18" s="60">
        <v>3</v>
      </c>
      <c r="AN18" s="60">
        <v>3</v>
      </c>
      <c r="AO18" s="60">
        <v>3</v>
      </c>
      <c r="AP18" s="60">
        <v>3</v>
      </c>
      <c r="AQ18" s="60">
        <v>3</v>
      </c>
      <c r="AR18" s="60">
        <v>3</v>
      </c>
      <c r="AS18" s="60">
        <v>3</v>
      </c>
      <c r="AT18" s="60">
        <v>3</v>
      </c>
      <c r="AU18" s="47" t="s">
        <v>53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108">
        <v>0</v>
      </c>
      <c r="BE18" s="109">
        <f>SUM(E18:BD18)</f>
        <v>117</v>
      </c>
      <c r="BF18" s="110"/>
    </row>
    <row r="19" spans="1:58" ht="12.75">
      <c r="A19" s="160"/>
      <c r="B19" s="159"/>
      <c r="C19" s="157"/>
      <c r="D19" s="2" t="s">
        <v>18</v>
      </c>
      <c r="E19" s="8">
        <v>0</v>
      </c>
      <c r="F19" s="8">
        <v>0</v>
      </c>
      <c r="G19" s="8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44" t="s">
        <v>53</v>
      </c>
      <c r="V19" s="45">
        <v>0</v>
      </c>
      <c r="W19" s="45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47" t="s">
        <v>53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108">
        <v>0</v>
      </c>
      <c r="BE19" s="109">
        <f>SUM(E19:BD19)</f>
        <v>0</v>
      </c>
      <c r="BF19" s="110"/>
    </row>
    <row r="20" spans="1:58" ht="12.75">
      <c r="A20" s="160"/>
      <c r="B20" s="158" t="s">
        <v>64</v>
      </c>
      <c r="C20" s="174" t="s">
        <v>22</v>
      </c>
      <c r="D20" s="2" t="s">
        <v>17</v>
      </c>
      <c r="E20" s="8">
        <v>3</v>
      </c>
      <c r="F20" s="8">
        <v>3</v>
      </c>
      <c r="G20" s="8">
        <v>3</v>
      </c>
      <c r="H20" s="60">
        <v>3</v>
      </c>
      <c r="I20" s="60">
        <v>3</v>
      </c>
      <c r="J20" s="60">
        <v>3</v>
      </c>
      <c r="K20" s="60">
        <v>3</v>
      </c>
      <c r="L20" s="60">
        <v>3</v>
      </c>
      <c r="M20" s="60">
        <v>3</v>
      </c>
      <c r="N20" s="60">
        <v>3</v>
      </c>
      <c r="O20" s="60">
        <v>3</v>
      </c>
      <c r="P20" s="60">
        <v>3</v>
      </c>
      <c r="Q20" s="60">
        <v>3</v>
      </c>
      <c r="R20" s="60">
        <v>3</v>
      </c>
      <c r="S20" s="60">
        <v>3</v>
      </c>
      <c r="T20" s="60">
        <v>4</v>
      </c>
      <c r="U20" s="44" t="s">
        <v>53</v>
      </c>
      <c r="V20" s="46">
        <v>0</v>
      </c>
      <c r="W20" s="45">
        <v>0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49">
        <v>1</v>
      </c>
      <c r="AJ20" s="49">
        <v>1</v>
      </c>
      <c r="AK20" s="49">
        <v>1</v>
      </c>
      <c r="AL20" s="49">
        <v>1</v>
      </c>
      <c r="AM20" s="49">
        <v>1</v>
      </c>
      <c r="AN20" s="49">
        <v>1</v>
      </c>
      <c r="AO20" s="49">
        <v>1</v>
      </c>
      <c r="AP20" s="49">
        <v>1</v>
      </c>
      <c r="AQ20" s="49">
        <v>1</v>
      </c>
      <c r="AR20" s="49">
        <v>1</v>
      </c>
      <c r="AS20" s="49">
        <v>1</v>
      </c>
      <c r="AT20" s="49">
        <v>1</v>
      </c>
      <c r="AU20" s="47" t="s">
        <v>53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108">
        <v>0</v>
      </c>
      <c r="BE20" s="109">
        <f t="shared" si="2"/>
        <v>72</v>
      </c>
      <c r="BF20" s="110"/>
    </row>
    <row r="21" spans="1:58" ht="12.75">
      <c r="A21" s="160"/>
      <c r="B21" s="159"/>
      <c r="C21" s="174"/>
      <c r="D21" s="2" t="s">
        <v>18</v>
      </c>
      <c r="E21" s="8">
        <v>0</v>
      </c>
      <c r="F21" s="8">
        <v>0</v>
      </c>
      <c r="G21" s="8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44" t="s">
        <v>53</v>
      </c>
      <c r="V21" s="45">
        <v>0</v>
      </c>
      <c r="W21" s="45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7" t="s">
        <v>53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108">
        <v>0</v>
      </c>
      <c r="BE21" s="109">
        <f t="shared" si="2"/>
        <v>0</v>
      </c>
      <c r="BF21" s="110"/>
    </row>
    <row r="22" spans="1:58" ht="12.75">
      <c r="A22" s="160"/>
      <c r="B22" s="157" t="s">
        <v>65</v>
      </c>
      <c r="C22" s="157" t="s">
        <v>89</v>
      </c>
      <c r="D22" s="2" t="s">
        <v>17</v>
      </c>
      <c r="E22" s="8">
        <v>3</v>
      </c>
      <c r="F22" s="8">
        <v>3</v>
      </c>
      <c r="G22" s="8">
        <v>3</v>
      </c>
      <c r="H22" s="60">
        <v>3</v>
      </c>
      <c r="I22" s="60">
        <v>3</v>
      </c>
      <c r="J22" s="60">
        <v>3</v>
      </c>
      <c r="K22" s="60">
        <v>3</v>
      </c>
      <c r="L22" s="60">
        <v>3</v>
      </c>
      <c r="M22" s="60">
        <v>3</v>
      </c>
      <c r="N22" s="60">
        <v>3</v>
      </c>
      <c r="O22" s="60">
        <v>3</v>
      </c>
      <c r="P22" s="60">
        <v>3</v>
      </c>
      <c r="Q22" s="60">
        <v>2</v>
      </c>
      <c r="R22" s="60">
        <v>3</v>
      </c>
      <c r="S22" s="60">
        <v>3</v>
      </c>
      <c r="T22" s="60">
        <v>2</v>
      </c>
      <c r="U22" s="44" t="s">
        <v>53</v>
      </c>
      <c r="V22" s="45">
        <v>0</v>
      </c>
      <c r="W22" s="45">
        <v>0</v>
      </c>
      <c r="X22" s="9">
        <v>3</v>
      </c>
      <c r="Y22" s="9">
        <v>3</v>
      </c>
      <c r="Z22" s="9">
        <v>3</v>
      </c>
      <c r="AA22" s="9">
        <v>3</v>
      </c>
      <c r="AB22" s="9">
        <v>3</v>
      </c>
      <c r="AC22" s="9">
        <v>3</v>
      </c>
      <c r="AD22" s="9">
        <v>3</v>
      </c>
      <c r="AE22" s="9">
        <v>3</v>
      </c>
      <c r="AF22" s="9">
        <v>3</v>
      </c>
      <c r="AG22" s="9">
        <v>3</v>
      </c>
      <c r="AH22" s="9">
        <v>3</v>
      </c>
      <c r="AI22" s="49">
        <v>3</v>
      </c>
      <c r="AJ22" s="49">
        <v>3</v>
      </c>
      <c r="AK22" s="49">
        <v>3</v>
      </c>
      <c r="AL22" s="49">
        <v>3</v>
      </c>
      <c r="AM22" s="49">
        <v>3</v>
      </c>
      <c r="AN22" s="49">
        <v>3</v>
      </c>
      <c r="AO22" s="49">
        <v>3</v>
      </c>
      <c r="AP22" s="49">
        <v>3</v>
      </c>
      <c r="AQ22" s="49">
        <v>3</v>
      </c>
      <c r="AR22" s="49">
        <v>3</v>
      </c>
      <c r="AS22" s="49">
        <v>3</v>
      </c>
      <c r="AT22" s="49">
        <v>2</v>
      </c>
      <c r="AU22" s="47" t="s">
        <v>53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108">
        <v>0</v>
      </c>
      <c r="BE22" s="109">
        <f t="shared" si="2"/>
        <v>114</v>
      </c>
      <c r="BF22" s="110"/>
    </row>
    <row r="23" spans="1:58" ht="12.75">
      <c r="A23" s="160"/>
      <c r="B23" s="157"/>
      <c r="C23" s="157"/>
      <c r="D23" s="2" t="s">
        <v>18</v>
      </c>
      <c r="E23" s="8">
        <v>0</v>
      </c>
      <c r="F23" s="8">
        <v>0</v>
      </c>
      <c r="G23" s="8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44" t="s">
        <v>53</v>
      </c>
      <c r="V23" s="45">
        <v>0</v>
      </c>
      <c r="W23" s="45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7" t="s">
        <v>53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108">
        <v>0</v>
      </c>
      <c r="BE23" s="109">
        <f t="shared" si="2"/>
        <v>0</v>
      </c>
      <c r="BF23" s="110"/>
    </row>
    <row r="24" spans="1:58" ht="12.75">
      <c r="A24" s="160"/>
      <c r="B24" s="157" t="s">
        <v>71</v>
      </c>
      <c r="C24" s="157" t="s">
        <v>90</v>
      </c>
      <c r="D24" s="2" t="s">
        <v>17</v>
      </c>
      <c r="E24" s="8">
        <v>2</v>
      </c>
      <c r="F24" s="8">
        <v>2</v>
      </c>
      <c r="G24" s="8">
        <v>2</v>
      </c>
      <c r="H24" s="60">
        <v>2</v>
      </c>
      <c r="I24" s="60">
        <v>2</v>
      </c>
      <c r="J24" s="60">
        <v>2</v>
      </c>
      <c r="K24" s="60">
        <v>2</v>
      </c>
      <c r="L24" s="60">
        <v>2</v>
      </c>
      <c r="M24" s="60">
        <v>2</v>
      </c>
      <c r="N24" s="60">
        <v>2</v>
      </c>
      <c r="O24" s="60">
        <v>2</v>
      </c>
      <c r="P24" s="60">
        <v>2</v>
      </c>
      <c r="Q24" s="60">
        <v>2</v>
      </c>
      <c r="R24" s="60">
        <v>2</v>
      </c>
      <c r="S24" s="60">
        <v>2</v>
      </c>
      <c r="T24" s="60">
        <v>2</v>
      </c>
      <c r="U24" s="44" t="s">
        <v>53</v>
      </c>
      <c r="V24" s="45">
        <v>0</v>
      </c>
      <c r="W24" s="45">
        <v>0</v>
      </c>
      <c r="X24" s="8">
        <v>3</v>
      </c>
      <c r="Y24" s="8">
        <v>3</v>
      </c>
      <c r="Z24" s="8">
        <v>3</v>
      </c>
      <c r="AA24" s="8">
        <v>3</v>
      </c>
      <c r="AB24" s="8">
        <v>3</v>
      </c>
      <c r="AC24" s="8">
        <v>3</v>
      </c>
      <c r="AD24" s="8">
        <v>3</v>
      </c>
      <c r="AE24" s="8">
        <v>3</v>
      </c>
      <c r="AF24" s="8">
        <v>3</v>
      </c>
      <c r="AG24" s="8">
        <v>3</v>
      </c>
      <c r="AH24" s="8">
        <v>3</v>
      </c>
      <c r="AI24" s="60">
        <v>3</v>
      </c>
      <c r="AJ24" s="60">
        <v>3</v>
      </c>
      <c r="AK24" s="60">
        <v>3</v>
      </c>
      <c r="AL24" s="60">
        <v>3</v>
      </c>
      <c r="AM24" s="60">
        <v>3</v>
      </c>
      <c r="AN24" s="60">
        <v>3</v>
      </c>
      <c r="AO24" s="60">
        <v>3</v>
      </c>
      <c r="AP24" s="60">
        <v>3</v>
      </c>
      <c r="AQ24" s="60">
        <v>3</v>
      </c>
      <c r="AR24" s="60">
        <v>3</v>
      </c>
      <c r="AS24" s="60">
        <v>3</v>
      </c>
      <c r="AT24" s="60">
        <v>3</v>
      </c>
      <c r="AU24" s="47" t="s">
        <v>53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108">
        <v>0</v>
      </c>
      <c r="BE24" s="109">
        <f t="shared" si="2"/>
        <v>101</v>
      </c>
      <c r="BF24" s="110"/>
    </row>
    <row r="25" spans="1:58" ht="12.75">
      <c r="A25" s="160"/>
      <c r="B25" s="157"/>
      <c r="C25" s="157"/>
      <c r="D25" s="2" t="s">
        <v>18</v>
      </c>
      <c r="E25" s="8">
        <v>0</v>
      </c>
      <c r="F25" s="8">
        <v>0</v>
      </c>
      <c r="G25" s="8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44" t="s">
        <v>53</v>
      </c>
      <c r="V25" s="45">
        <v>0</v>
      </c>
      <c r="W25" s="45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47" t="s">
        <v>53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108">
        <v>0</v>
      </c>
      <c r="BE25" s="109">
        <f t="shared" si="2"/>
        <v>0</v>
      </c>
      <c r="BF25" s="110"/>
    </row>
    <row r="26" spans="1:58" ht="12.75">
      <c r="A26" s="160"/>
      <c r="B26" s="157" t="s">
        <v>86</v>
      </c>
      <c r="C26" s="158" t="s">
        <v>49</v>
      </c>
      <c r="D26" s="2" t="s">
        <v>17</v>
      </c>
      <c r="E26" s="8">
        <v>3</v>
      </c>
      <c r="F26" s="8">
        <v>3</v>
      </c>
      <c r="G26" s="8">
        <v>3</v>
      </c>
      <c r="H26" s="60">
        <v>3</v>
      </c>
      <c r="I26" s="60">
        <v>3</v>
      </c>
      <c r="J26" s="60">
        <v>3</v>
      </c>
      <c r="K26" s="60">
        <v>3</v>
      </c>
      <c r="L26" s="60">
        <v>3</v>
      </c>
      <c r="M26" s="60">
        <v>3</v>
      </c>
      <c r="N26" s="60">
        <v>3</v>
      </c>
      <c r="O26" s="60">
        <v>3</v>
      </c>
      <c r="P26" s="60">
        <v>3</v>
      </c>
      <c r="Q26" s="60">
        <v>3</v>
      </c>
      <c r="R26" s="60">
        <v>3</v>
      </c>
      <c r="S26" s="60">
        <v>3</v>
      </c>
      <c r="T26" s="60">
        <v>4</v>
      </c>
      <c r="U26" s="44" t="s">
        <v>53</v>
      </c>
      <c r="V26" s="45">
        <v>0</v>
      </c>
      <c r="W26" s="45">
        <v>0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60">
        <v>1</v>
      </c>
      <c r="AJ26" s="60">
        <v>1</v>
      </c>
      <c r="AK26" s="60">
        <v>1</v>
      </c>
      <c r="AL26" s="60">
        <v>1</v>
      </c>
      <c r="AM26" s="60">
        <v>1</v>
      </c>
      <c r="AN26" s="60">
        <v>1</v>
      </c>
      <c r="AO26" s="60">
        <v>1</v>
      </c>
      <c r="AP26" s="60">
        <v>1</v>
      </c>
      <c r="AQ26" s="60">
        <v>1</v>
      </c>
      <c r="AR26" s="60">
        <v>1</v>
      </c>
      <c r="AS26" s="60">
        <v>1</v>
      </c>
      <c r="AT26" s="60">
        <v>1</v>
      </c>
      <c r="AU26" s="47" t="s">
        <v>53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109">
        <f t="shared" si="2"/>
        <v>72</v>
      </c>
      <c r="BF26" s="110"/>
    </row>
    <row r="27" spans="1:58" ht="12.75">
      <c r="A27" s="160"/>
      <c r="B27" s="157"/>
      <c r="C27" s="159"/>
      <c r="D27" s="2" t="s">
        <v>18</v>
      </c>
      <c r="E27" s="8">
        <v>0</v>
      </c>
      <c r="F27" s="8">
        <v>0</v>
      </c>
      <c r="G27" s="8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44" t="s">
        <v>53</v>
      </c>
      <c r="V27" s="45">
        <v>0</v>
      </c>
      <c r="W27" s="45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47" t="s">
        <v>53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109">
        <f t="shared" si="2"/>
        <v>0</v>
      </c>
      <c r="BF27" s="110"/>
    </row>
    <row r="28" spans="1:58" ht="12.75">
      <c r="A28" s="160"/>
      <c r="B28" s="157" t="s">
        <v>98</v>
      </c>
      <c r="C28" s="158" t="s">
        <v>99</v>
      </c>
      <c r="D28" s="2" t="s">
        <v>17</v>
      </c>
      <c r="E28" s="8">
        <v>2</v>
      </c>
      <c r="F28" s="8">
        <v>2</v>
      </c>
      <c r="G28" s="8">
        <v>2</v>
      </c>
      <c r="H28" s="60">
        <v>2</v>
      </c>
      <c r="I28" s="60">
        <v>2</v>
      </c>
      <c r="J28" s="60">
        <v>2</v>
      </c>
      <c r="K28" s="60">
        <v>2</v>
      </c>
      <c r="L28" s="60">
        <v>2</v>
      </c>
      <c r="M28" s="60">
        <v>2</v>
      </c>
      <c r="N28" s="60">
        <v>2</v>
      </c>
      <c r="O28" s="60">
        <v>2</v>
      </c>
      <c r="P28" s="60">
        <v>2</v>
      </c>
      <c r="Q28" s="60">
        <v>3</v>
      </c>
      <c r="R28" s="60">
        <v>3</v>
      </c>
      <c r="S28" s="60">
        <v>3</v>
      </c>
      <c r="T28" s="60">
        <v>3</v>
      </c>
      <c r="U28" s="44" t="s">
        <v>53</v>
      </c>
      <c r="V28" s="45">
        <v>0</v>
      </c>
      <c r="W28" s="45">
        <v>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47" t="s">
        <v>53</v>
      </c>
      <c r="AV28" s="8"/>
      <c r="AW28" s="8"/>
      <c r="AX28" s="8"/>
      <c r="AY28" s="8"/>
      <c r="AZ28" s="8"/>
      <c r="BA28" s="8"/>
      <c r="BB28" s="8"/>
      <c r="BC28" s="8"/>
      <c r="BD28" s="108"/>
      <c r="BE28" s="109">
        <f t="shared" si="2"/>
        <v>36</v>
      </c>
      <c r="BF28" s="110"/>
    </row>
    <row r="29" spans="1:58" ht="12.75">
      <c r="A29" s="160"/>
      <c r="B29" s="157"/>
      <c r="C29" s="159"/>
      <c r="D29" s="2" t="s">
        <v>18</v>
      </c>
      <c r="E29" s="8">
        <v>0</v>
      </c>
      <c r="F29" s="8">
        <v>0</v>
      </c>
      <c r="G29" s="8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44" t="s">
        <v>53</v>
      </c>
      <c r="V29" s="45">
        <v>0</v>
      </c>
      <c r="W29" s="45">
        <v>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47" t="s">
        <v>53</v>
      </c>
      <c r="AV29" s="8"/>
      <c r="AW29" s="8"/>
      <c r="AX29" s="8"/>
      <c r="AY29" s="8"/>
      <c r="AZ29" s="8"/>
      <c r="BA29" s="8"/>
      <c r="BB29" s="8"/>
      <c r="BC29" s="8"/>
      <c r="BD29" s="108"/>
      <c r="BE29" s="109">
        <f t="shared" si="2"/>
        <v>0</v>
      </c>
      <c r="BF29" s="110"/>
    </row>
    <row r="30" spans="1:58" ht="12.75">
      <c r="A30" s="160"/>
      <c r="B30" s="157" t="s">
        <v>66</v>
      </c>
      <c r="C30" s="157" t="s">
        <v>129</v>
      </c>
      <c r="D30" s="2" t="s">
        <v>17</v>
      </c>
      <c r="E30" s="8">
        <v>2</v>
      </c>
      <c r="F30" s="8">
        <v>2</v>
      </c>
      <c r="G30" s="8">
        <v>2</v>
      </c>
      <c r="H30" s="60">
        <v>2</v>
      </c>
      <c r="I30" s="60">
        <v>2</v>
      </c>
      <c r="J30" s="60">
        <v>2</v>
      </c>
      <c r="K30" s="60">
        <v>2</v>
      </c>
      <c r="L30" s="60">
        <v>2</v>
      </c>
      <c r="M30" s="60">
        <v>2</v>
      </c>
      <c r="N30" s="60">
        <v>2</v>
      </c>
      <c r="O30" s="60">
        <v>2</v>
      </c>
      <c r="P30" s="60">
        <v>2</v>
      </c>
      <c r="Q30" s="60">
        <v>2</v>
      </c>
      <c r="R30" s="60">
        <v>2</v>
      </c>
      <c r="S30" s="60">
        <v>2</v>
      </c>
      <c r="T30" s="60">
        <v>2</v>
      </c>
      <c r="U30" s="44" t="s">
        <v>53</v>
      </c>
      <c r="V30" s="45">
        <v>0</v>
      </c>
      <c r="W30" s="45">
        <v>0</v>
      </c>
      <c r="X30" s="8">
        <v>2</v>
      </c>
      <c r="Y30" s="8">
        <v>2</v>
      </c>
      <c r="Z30" s="8">
        <v>2</v>
      </c>
      <c r="AA30" s="8">
        <v>2</v>
      </c>
      <c r="AB30" s="8">
        <v>2</v>
      </c>
      <c r="AC30" s="8">
        <v>2</v>
      </c>
      <c r="AD30" s="8">
        <v>2</v>
      </c>
      <c r="AE30" s="8">
        <v>2</v>
      </c>
      <c r="AF30" s="8">
        <v>2</v>
      </c>
      <c r="AG30" s="8">
        <v>2</v>
      </c>
      <c r="AH30" s="8">
        <v>2</v>
      </c>
      <c r="AI30" s="60">
        <v>2</v>
      </c>
      <c r="AJ30" s="60">
        <v>2</v>
      </c>
      <c r="AK30" s="60">
        <v>2</v>
      </c>
      <c r="AL30" s="60">
        <v>2</v>
      </c>
      <c r="AM30" s="60">
        <v>2</v>
      </c>
      <c r="AN30" s="60">
        <v>2</v>
      </c>
      <c r="AO30" s="60">
        <v>2</v>
      </c>
      <c r="AP30" s="60">
        <v>2</v>
      </c>
      <c r="AQ30" s="60">
        <v>1</v>
      </c>
      <c r="AR30" s="60">
        <v>1</v>
      </c>
      <c r="AS30" s="60">
        <v>1</v>
      </c>
      <c r="AT30" s="60">
        <v>2</v>
      </c>
      <c r="AU30" s="47" t="s">
        <v>53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108">
        <v>0</v>
      </c>
      <c r="BE30" s="109">
        <f t="shared" si="2"/>
        <v>75</v>
      </c>
      <c r="BF30" s="110"/>
    </row>
    <row r="31" spans="1:58" ht="12.75">
      <c r="A31" s="160"/>
      <c r="B31" s="157"/>
      <c r="C31" s="157"/>
      <c r="D31" s="2" t="s">
        <v>18</v>
      </c>
      <c r="E31" s="8">
        <v>0</v>
      </c>
      <c r="F31" s="8">
        <v>0</v>
      </c>
      <c r="G31" s="8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44" t="s">
        <v>53</v>
      </c>
      <c r="V31" s="45">
        <v>0</v>
      </c>
      <c r="W31" s="45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47" t="s">
        <v>53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108">
        <v>0</v>
      </c>
      <c r="BE31" s="109">
        <f t="shared" si="2"/>
        <v>0</v>
      </c>
      <c r="BF31" s="110"/>
    </row>
    <row r="32" spans="1:58" ht="12.75">
      <c r="A32" s="160"/>
      <c r="B32" s="157" t="s">
        <v>82</v>
      </c>
      <c r="C32" s="158" t="s">
        <v>68</v>
      </c>
      <c r="D32" s="2" t="s">
        <v>17</v>
      </c>
      <c r="E32" s="8">
        <v>1</v>
      </c>
      <c r="F32" s="8">
        <v>1</v>
      </c>
      <c r="G32" s="8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44" t="s">
        <v>53</v>
      </c>
      <c r="V32" s="45">
        <v>0</v>
      </c>
      <c r="W32" s="45">
        <v>0</v>
      </c>
      <c r="X32" s="8">
        <v>4</v>
      </c>
      <c r="Y32" s="8">
        <v>4</v>
      </c>
      <c r="Z32" s="8">
        <v>4</v>
      </c>
      <c r="AA32" s="8">
        <v>4</v>
      </c>
      <c r="AB32" s="8">
        <v>4</v>
      </c>
      <c r="AC32" s="8">
        <v>4</v>
      </c>
      <c r="AD32" s="8">
        <v>4</v>
      </c>
      <c r="AE32" s="8">
        <v>4</v>
      </c>
      <c r="AF32" s="8">
        <v>4</v>
      </c>
      <c r="AG32" s="8">
        <v>4</v>
      </c>
      <c r="AH32" s="8">
        <v>4</v>
      </c>
      <c r="AI32" s="60">
        <v>4</v>
      </c>
      <c r="AJ32" s="60">
        <v>4</v>
      </c>
      <c r="AK32" s="60">
        <v>4</v>
      </c>
      <c r="AL32" s="60">
        <v>4</v>
      </c>
      <c r="AM32" s="60">
        <v>4</v>
      </c>
      <c r="AN32" s="60">
        <v>4</v>
      </c>
      <c r="AO32" s="60">
        <v>4</v>
      </c>
      <c r="AP32" s="60">
        <v>4</v>
      </c>
      <c r="AQ32" s="60">
        <v>4</v>
      </c>
      <c r="AR32" s="60">
        <v>4</v>
      </c>
      <c r="AS32" s="60">
        <v>4</v>
      </c>
      <c r="AT32" s="60">
        <v>4</v>
      </c>
      <c r="AU32" s="47" t="s">
        <v>53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108">
        <v>0</v>
      </c>
      <c r="BE32" s="109">
        <f>SUM(E32:BD32)</f>
        <v>108</v>
      </c>
      <c r="BF32" s="110"/>
    </row>
    <row r="33" spans="1:58" ht="12.75">
      <c r="A33" s="160"/>
      <c r="B33" s="157"/>
      <c r="C33" s="159"/>
      <c r="D33" s="2" t="s">
        <v>18</v>
      </c>
      <c r="E33" s="8">
        <v>0</v>
      </c>
      <c r="F33" s="8">
        <v>0</v>
      </c>
      <c r="G33" s="8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44" t="s">
        <v>53</v>
      </c>
      <c r="V33" s="45">
        <v>0</v>
      </c>
      <c r="W33" s="45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47" t="s">
        <v>53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108">
        <v>0</v>
      </c>
      <c r="BE33" s="109">
        <f>SUM(E33:BD33)</f>
        <v>0</v>
      </c>
      <c r="BF33" s="110"/>
    </row>
    <row r="34" spans="1:58" ht="12.75">
      <c r="A34" s="160"/>
      <c r="B34" s="157" t="s">
        <v>100</v>
      </c>
      <c r="C34" s="157" t="s">
        <v>91</v>
      </c>
      <c r="D34" s="2" t="s">
        <v>17</v>
      </c>
      <c r="E34" s="8">
        <v>4</v>
      </c>
      <c r="F34" s="8">
        <v>4</v>
      </c>
      <c r="G34" s="8">
        <v>4</v>
      </c>
      <c r="H34" s="60">
        <v>4</v>
      </c>
      <c r="I34" s="60">
        <v>4</v>
      </c>
      <c r="J34" s="60">
        <v>4</v>
      </c>
      <c r="K34" s="60">
        <v>4</v>
      </c>
      <c r="L34" s="60">
        <v>4</v>
      </c>
      <c r="M34" s="60">
        <v>4</v>
      </c>
      <c r="N34" s="60">
        <v>4</v>
      </c>
      <c r="O34" s="60">
        <v>4</v>
      </c>
      <c r="P34" s="60">
        <v>4</v>
      </c>
      <c r="Q34" s="60">
        <v>4</v>
      </c>
      <c r="R34" s="60">
        <v>4</v>
      </c>
      <c r="S34" s="60">
        <v>4</v>
      </c>
      <c r="T34" s="60">
        <v>4</v>
      </c>
      <c r="U34" s="44" t="s">
        <v>53</v>
      </c>
      <c r="V34" s="45">
        <v>0</v>
      </c>
      <c r="W34" s="45">
        <v>0</v>
      </c>
      <c r="X34" s="9">
        <v>2</v>
      </c>
      <c r="Y34" s="9">
        <v>2</v>
      </c>
      <c r="Z34" s="9">
        <v>2</v>
      </c>
      <c r="AA34" s="9">
        <v>2</v>
      </c>
      <c r="AB34" s="9">
        <v>2</v>
      </c>
      <c r="AC34" s="9">
        <v>2</v>
      </c>
      <c r="AD34" s="9">
        <v>2</v>
      </c>
      <c r="AE34" s="9">
        <v>2</v>
      </c>
      <c r="AF34" s="9">
        <v>2</v>
      </c>
      <c r="AG34" s="9">
        <v>2</v>
      </c>
      <c r="AH34" s="9">
        <v>2</v>
      </c>
      <c r="AI34" s="49">
        <v>2</v>
      </c>
      <c r="AJ34" s="49">
        <v>2</v>
      </c>
      <c r="AK34" s="49">
        <v>2</v>
      </c>
      <c r="AL34" s="49">
        <v>2</v>
      </c>
      <c r="AM34" s="49">
        <v>2</v>
      </c>
      <c r="AN34" s="49">
        <v>2</v>
      </c>
      <c r="AO34" s="49">
        <v>2</v>
      </c>
      <c r="AP34" s="49">
        <v>2</v>
      </c>
      <c r="AQ34" s="49">
        <v>2</v>
      </c>
      <c r="AR34" s="49">
        <v>2</v>
      </c>
      <c r="AS34" s="49">
        <v>2</v>
      </c>
      <c r="AT34" s="49">
        <v>2</v>
      </c>
      <c r="AU34" s="47" t="s">
        <v>53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108">
        <v>0</v>
      </c>
      <c r="BE34" s="109">
        <f>SUM(E34:BD34)</f>
        <v>110</v>
      </c>
      <c r="BF34" s="110"/>
    </row>
    <row r="35" spans="1:58" ht="12.75">
      <c r="A35" s="160"/>
      <c r="B35" s="157"/>
      <c r="C35" s="157"/>
      <c r="D35" s="2" t="s">
        <v>18</v>
      </c>
      <c r="E35" s="8">
        <v>0</v>
      </c>
      <c r="F35" s="8">
        <v>0</v>
      </c>
      <c r="G35" s="8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44" t="s">
        <v>53</v>
      </c>
      <c r="V35" s="45">
        <v>0</v>
      </c>
      <c r="W35" s="45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47" t="s">
        <v>53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108">
        <v>0</v>
      </c>
      <c r="BE35" s="109">
        <f>SUM(E35:BD35)</f>
        <v>0</v>
      </c>
      <c r="BF35" s="110"/>
    </row>
    <row r="36" spans="1:58" ht="12.75">
      <c r="A36" s="160"/>
      <c r="B36" s="157" t="s">
        <v>74</v>
      </c>
      <c r="C36" s="157" t="s">
        <v>67</v>
      </c>
      <c r="D36" s="2" t="s">
        <v>17</v>
      </c>
      <c r="E36" s="8">
        <v>1</v>
      </c>
      <c r="F36" s="8">
        <v>1</v>
      </c>
      <c r="G36" s="8">
        <v>1</v>
      </c>
      <c r="H36" s="60">
        <v>1</v>
      </c>
      <c r="I36" s="60">
        <v>1</v>
      </c>
      <c r="J36" s="60">
        <v>1</v>
      </c>
      <c r="K36" s="60">
        <v>1</v>
      </c>
      <c r="L36" s="60">
        <v>1</v>
      </c>
      <c r="M36" s="60">
        <v>1</v>
      </c>
      <c r="N36" s="60">
        <v>1</v>
      </c>
      <c r="O36" s="60">
        <v>1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44" t="s">
        <v>53</v>
      </c>
      <c r="V36" s="45">
        <v>0</v>
      </c>
      <c r="W36" s="45">
        <v>0</v>
      </c>
      <c r="X36" s="9">
        <v>2</v>
      </c>
      <c r="Y36" s="9">
        <v>2</v>
      </c>
      <c r="Z36" s="9">
        <v>2</v>
      </c>
      <c r="AA36" s="9">
        <v>2</v>
      </c>
      <c r="AB36" s="9">
        <v>2</v>
      </c>
      <c r="AC36" s="9">
        <v>2</v>
      </c>
      <c r="AD36" s="9">
        <v>2</v>
      </c>
      <c r="AE36" s="9">
        <v>2</v>
      </c>
      <c r="AF36" s="9">
        <v>2</v>
      </c>
      <c r="AG36" s="9">
        <v>2</v>
      </c>
      <c r="AH36" s="9">
        <v>2</v>
      </c>
      <c r="AI36" s="9">
        <v>2</v>
      </c>
      <c r="AJ36" s="9">
        <v>2</v>
      </c>
      <c r="AK36" s="9">
        <v>2</v>
      </c>
      <c r="AL36" s="9">
        <v>2</v>
      </c>
      <c r="AM36" s="9">
        <v>2</v>
      </c>
      <c r="AN36" s="9">
        <v>2</v>
      </c>
      <c r="AO36" s="9">
        <v>2</v>
      </c>
      <c r="AP36" s="9">
        <v>2</v>
      </c>
      <c r="AQ36" s="9">
        <v>2</v>
      </c>
      <c r="AR36" s="9">
        <v>2</v>
      </c>
      <c r="AS36" s="9">
        <v>2</v>
      </c>
      <c r="AT36" s="9">
        <v>2</v>
      </c>
      <c r="AU36" s="47" t="s">
        <v>53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108">
        <v>0</v>
      </c>
      <c r="BE36" s="109">
        <f t="shared" si="2"/>
        <v>57</v>
      </c>
      <c r="BF36" s="110"/>
    </row>
    <row r="37" spans="1:58" ht="12.75">
      <c r="A37" s="160"/>
      <c r="B37" s="157"/>
      <c r="C37" s="157"/>
      <c r="D37" s="2" t="s">
        <v>18</v>
      </c>
      <c r="E37" s="8">
        <v>0</v>
      </c>
      <c r="F37" s="8">
        <v>0</v>
      </c>
      <c r="G37" s="8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44" t="s">
        <v>53</v>
      </c>
      <c r="V37" s="45">
        <v>0</v>
      </c>
      <c r="W37" s="45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47" t="s">
        <v>53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108">
        <v>0</v>
      </c>
      <c r="BE37" s="109">
        <f t="shared" si="2"/>
        <v>0</v>
      </c>
      <c r="BF37" s="110"/>
    </row>
    <row r="38" spans="1:58" ht="12.75">
      <c r="A38" s="160"/>
      <c r="B38" s="158" t="s">
        <v>101</v>
      </c>
      <c r="C38" s="158" t="s">
        <v>83</v>
      </c>
      <c r="D38" s="2" t="s">
        <v>17</v>
      </c>
      <c r="E38" s="8">
        <v>2</v>
      </c>
      <c r="F38" s="8">
        <v>2</v>
      </c>
      <c r="G38" s="8">
        <v>2</v>
      </c>
      <c r="H38" s="60">
        <v>2</v>
      </c>
      <c r="I38" s="60">
        <v>2</v>
      </c>
      <c r="J38" s="60">
        <v>2</v>
      </c>
      <c r="K38" s="60">
        <v>2</v>
      </c>
      <c r="L38" s="60">
        <v>2</v>
      </c>
      <c r="M38" s="60">
        <v>2</v>
      </c>
      <c r="N38" s="60">
        <v>2</v>
      </c>
      <c r="O38" s="60">
        <v>2</v>
      </c>
      <c r="P38" s="60">
        <v>3</v>
      </c>
      <c r="Q38" s="60">
        <v>3</v>
      </c>
      <c r="R38" s="60">
        <v>3</v>
      </c>
      <c r="S38" s="60">
        <v>3</v>
      </c>
      <c r="T38" s="60">
        <v>2</v>
      </c>
      <c r="U38" s="44" t="s">
        <v>53</v>
      </c>
      <c r="V38" s="45">
        <v>0</v>
      </c>
      <c r="W38" s="45">
        <v>0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47" t="s">
        <v>53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108">
        <v>0</v>
      </c>
      <c r="BE38" s="109">
        <f t="shared" si="2"/>
        <v>36</v>
      </c>
      <c r="BF38" s="110"/>
    </row>
    <row r="39" spans="1:57" ht="12.75">
      <c r="A39" s="160"/>
      <c r="B39" s="159"/>
      <c r="C39" s="159"/>
      <c r="D39" s="2" t="s">
        <v>18</v>
      </c>
      <c r="E39" s="8">
        <v>0</v>
      </c>
      <c r="F39" s="8">
        <v>0</v>
      </c>
      <c r="G39" s="8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44" t="s">
        <v>53</v>
      </c>
      <c r="V39" s="45">
        <v>0</v>
      </c>
      <c r="W39" s="45">
        <v>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47" t="s">
        <v>53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50">
        <f t="shared" si="2"/>
        <v>0</v>
      </c>
    </row>
    <row r="40" spans="1:57" ht="13.5" customHeight="1">
      <c r="A40" s="160"/>
      <c r="B40" s="161" t="s">
        <v>106</v>
      </c>
      <c r="C40" s="161" t="s">
        <v>51</v>
      </c>
      <c r="D40" s="43" t="s">
        <v>17</v>
      </c>
      <c r="E40" s="7">
        <f>SUM(E42,E44)</f>
        <v>0</v>
      </c>
      <c r="F40" s="7">
        <f aca="true" t="shared" si="6" ref="F40:T40">SUM(F42,F44)</f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6"/>
        <v>0</v>
      </c>
      <c r="O40" s="7">
        <f t="shared" si="6"/>
        <v>0</v>
      </c>
      <c r="P40" s="7">
        <f t="shared" si="6"/>
        <v>0</v>
      </c>
      <c r="Q40" s="7">
        <f t="shared" si="6"/>
        <v>0</v>
      </c>
      <c r="R40" s="7">
        <f t="shared" si="6"/>
        <v>0</v>
      </c>
      <c r="S40" s="7">
        <f t="shared" si="6"/>
        <v>0</v>
      </c>
      <c r="T40" s="7">
        <f t="shared" si="6"/>
        <v>0</v>
      </c>
      <c r="U40" s="7" t="s">
        <v>53</v>
      </c>
      <c r="V40" s="7">
        <v>0</v>
      </c>
      <c r="W40" s="7">
        <v>0</v>
      </c>
      <c r="X40" s="7">
        <f>SUM(X42,X44)</f>
        <v>4</v>
      </c>
      <c r="Y40" s="7">
        <f aca="true" t="shared" si="7" ref="Y40:AT40">SUM(Y42,Y44)</f>
        <v>4</v>
      </c>
      <c r="Z40" s="7">
        <f t="shared" si="7"/>
        <v>4</v>
      </c>
      <c r="AA40" s="7">
        <f t="shared" si="7"/>
        <v>4</v>
      </c>
      <c r="AB40" s="7">
        <f t="shared" si="7"/>
        <v>4</v>
      </c>
      <c r="AC40" s="7">
        <f t="shared" si="7"/>
        <v>4</v>
      </c>
      <c r="AD40" s="7">
        <f t="shared" si="7"/>
        <v>4</v>
      </c>
      <c r="AE40" s="7">
        <f t="shared" si="7"/>
        <v>4</v>
      </c>
      <c r="AF40" s="7">
        <f t="shared" si="7"/>
        <v>4</v>
      </c>
      <c r="AG40" s="7">
        <f t="shared" si="7"/>
        <v>4</v>
      </c>
      <c r="AH40" s="7">
        <f t="shared" si="7"/>
        <v>4</v>
      </c>
      <c r="AI40" s="7">
        <f t="shared" si="7"/>
        <v>4</v>
      </c>
      <c r="AJ40" s="7">
        <f t="shared" si="7"/>
        <v>4</v>
      </c>
      <c r="AK40" s="7">
        <f t="shared" si="7"/>
        <v>4</v>
      </c>
      <c r="AL40" s="7">
        <f t="shared" si="7"/>
        <v>4</v>
      </c>
      <c r="AM40" s="7">
        <f t="shared" si="7"/>
        <v>4</v>
      </c>
      <c r="AN40" s="7">
        <f t="shared" si="7"/>
        <v>4</v>
      </c>
      <c r="AO40" s="7">
        <f t="shared" si="7"/>
        <v>4</v>
      </c>
      <c r="AP40" s="7">
        <f t="shared" si="7"/>
        <v>3</v>
      </c>
      <c r="AQ40" s="7">
        <f t="shared" si="7"/>
        <v>3</v>
      </c>
      <c r="AR40" s="7">
        <f t="shared" si="7"/>
        <v>3</v>
      </c>
      <c r="AS40" s="7">
        <f t="shared" si="7"/>
        <v>3</v>
      </c>
      <c r="AT40" s="7">
        <f t="shared" si="7"/>
        <v>3</v>
      </c>
      <c r="AU40" s="7" t="s">
        <v>53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14">
        <f t="shared" si="2"/>
        <v>87</v>
      </c>
    </row>
    <row r="41" spans="1:57" ht="9.75" customHeight="1">
      <c r="A41" s="160"/>
      <c r="B41" s="162"/>
      <c r="C41" s="162"/>
      <c r="D41" s="43" t="s">
        <v>18</v>
      </c>
      <c r="E41" s="7">
        <f>SUM(E43,E45)</f>
        <v>0</v>
      </c>
      <c r="F41" s="7">
        <f aca="true" t="shared" si="8" ref="F41:T41">SUM(F43,F45)</f>
        <v>0</v>
      </c>
      <c r="G41" s="7">
        <f t="shared" si="8"/>
        <v>0</v>
      </c>
      <c r="H41" s="7">
        <f t="shared" si="8"/>
        <v>0</v>
      </c>
      <c r="I41" s="7">
        <f t="shared" si="8"/>
        <v>0</v>
      </c>
      <c r="J41" s="7">
        <f t="shared" si="8"/>
        <v>0</v>
      </c>
      <c r="K41" s="7">
        <f t="shared" si="8"/>
        <v>0</v>
      </c>
      <c r="L41" s="7">
        <f t="shared" si="8"/>
        <v>0</v>
      </c>
      <c r="M41" s="7">
        <f t="shared" si="8"/>
        <v>0</v>
      </c>
      <c r="N41" s="7">
        <f t="shared" si="8"/>
        <v>0</v>
      </c>
      <c r="O41" s="7">
        <f t="shared" si="8"/>
        <v>0</v>
      </c>
      <c r="P41" s="7">
        <f t="shared" si="8"/>
        <v>0</v>
      </c>
      <c r="Q41" s="7">
        <f t="shared" si="8"/>
        <v>0</v>
      </c>
      <c r="R41" s="7">
        <f t="shared" si="8"/>
        <v>0</v>
      </c>
      <c r="S41" s="7">
        <f t="shared" si="8"/>
        <v>0</v>
      </c>
      <c r="T41" s="7">
        <f t="shared" si="8"/>
        <v>0</v>
      </c>
      <c r="U41" s="7" t="s">
        <v>53</v>
      </c>
      <c r="V41" s="7">
        <v>0</v>
      </c>
      <c r="W41" s="7">
        <v>0</v>
      </c>
      <c r="X41" s="7">
        <f>SUM(X43,X45)</f>
        <v>0</v>
      </c>
      <c r="Y41" s="7">
        <f aca="true" t="shared" si="9" ref="Y41:AT41">SUM(Y43,Y45)</f>
        <v>0</v>
      </c>
      <c r="Z41" s="7">
        <f t="shared" si="9"/>
        <v>0</v>
      </c>
      <c r="AA41" s="7">
        <f t="shared" si="9"/>
        <v>0</v>
      </c>
      <c r="AB41" s="7">
        <f t="shared" si="9"/>
        <v>0</v>
      </c>
      <c r="AC41" s="7">
        <f t="shared" si="9"/>
        <v>0</v>
      </c>
      <c r="AD41" s="7">
        <f t="shared" si="9"/>
        <v>0</v>
      </c>
      <c r="AE41" s="7">
        <f t="shared" si="9"/>
        <v>0</v>
      </c>
      <c r="AF41" s="7">
        <f t="shared" si="9"/>
        <v>0</v>
      </c>
      <c r="AG41" s="7">
        <f t="shared" si="9"/>
        <v>0</v>
      </c>
      <c r="AH41" s="7">
        <f t="shared" si="9"/>
        <v>0</v>
      </c>
      <c r="AI41" s="7">
        <f t="shared" si="9"/>
        <v>0</v>
      </c>
      <c r="AJ41" s="7">
        <f t="shared" si="9"/>
        <v>0</v>
      </c>
      <c r="AK41" s="7">
        <f t="shared" si="9"/>
        <v>0</v>
      </c>
      <c r="AL41" s="7">
        <f t="shared" si="9"/>
        <v>0</v>
      </c>
      <c r="AM41" s="7">
        <f t="shared" si="9"/>
        <v>0</v>
      </c>
      <c r="AN41" s="7">
        <f t="shared" si="9"/>
        <v>0</v>
      </c>
      <c r="AO41" s="7">
        <f t="shared" si="9"/>
        <v>0</v>
      </c>
      <c r="AP41" s="7">
        <f t="shared" si="9"/>
        <v>2</v>
      </c>
      <c r="AQ41" s="7">
        <f t="shared" si="9"/>
        <v>2</v>
      </c>
      <c r="AR41" s="7">
        <f t="shared" si="9"/>
        <v>2</v>
      </c>
      <c r="AS41" s="7">
        <f t="shared" si="9"/>
        <v>2</v>
      </c>
      <c r="AT41" s="7">
        <f t="shared" si="9"/>
        <v>2</v>
      </c>
      <c r="AU41" s="7" t="s">
        <v>53</v>
      </c>
      <c r="AV41" s="16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4">
        <f t="shared" si="2"/>
        <v>10</v>
      </c>
    </row>
    <row r="42" spans="1:57" ht="13.5" customHeight="1">
      <c r="A42" s="160"/>
      <c r="B42" s="178" t="s">
        <v>131</v>
      </c>
      <c r="C42" s="178" t="s">
        <v>103</v>
      </c>
      <c r="D42" s="2" t="s">
        <v>17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44" t="s">
        <v>53</v>
      </c>
      <c r="V42" s="45">
        <v>0</v>
      </c>
      <c r="W42" s="45">
        <v>0</v>
      </c>
      <c r="X42" s="60">
        <v>2</v>
      </c>
      <c r="Y42" s="60">
        <v>2</v>
      </c>
      <c r="Z42" s="60">
        <v>2</v>
      </c>
      <c r="AA42" s="60">
        <v>2</v>
      </c>
      <c r="AB42" s="60">
        <v>2</v>
      </c>
      <c r="AC42" s="60">
        <v>2</v>
      </c>
      <c r="AD42" s="60">
        <v>2</v>
      </c>
      <c r="AE42" s="60">
        <v>2</v>
      </c>
      <c r="AF42" s="60">
        <v>2</v>
      </c>
      <c r="AG42" s="60">
        <v>2</v>
      </c>
      <c r="AH42" s="60">
        <v>2</v>
      </c>
      <c r="AI42" s="60">
        <v>2</v>
      </c>
      <c r="AJ42" s="60">
        <v>2</v>
      </c>
      <c r="AK42" s="60">
        <v>2</v>
      </c>
      <c r="AL42" s="60">
        <v>2</v>
      </c>
      <c r="AM42" s="60">
        <v>2</v>
      </c>
      <c r="AN42" s="60">
        <v>2</v>
      </c>
      <c r="AO42" s="60">
        <v>2</v>
      </c>
      <c r="AP42" s="60">
        <v>1</v>
      </c>
      <c r="AQ42" s="60">
        <v>1</v>
      </c>
      <c r="AR42" s="60">
        <v>1</v>
      </c>
      <c r="AS42" s="60">
        <v>1</v>
      </c>
      <c r="AT42" s="60">
        <v>1</v>
      </c>
      <c r="AU42" s="47" t="s">
        <v>53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108">
        <v>0</v>
      </c>
      <c r="BE42" s="109">
        <f t="shared" si="2"/>
        <v>41</v>
      </c>
    </row>
    <row r="43" spans="1:57" ht="13.5" customHeight="1">
      <c r="A43" s="160"/>
      <c r="B43" s="179"/>
      <c r="C43" s="179"/>
      <c r="D43" s="2" t="s">
        <v>18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44" t="s">
        <v>53</v>
      </c>
      <c r="V43" s="45">
        <v>0</v>
      </c>
      <c r="W43" s="45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1</v>
      </c>
      <c r="AQ43" s="60">
        <v>1</v>
      </c>
      <c r="AR43" s="60">
        <v>1</v>
      </c>
      <c r="AS43" s="60">
        <v>1</v>
      </c>
      <c r="AT43" s="60">
        <v>1</v>
      </c>
      <c r="AU43" s="47" t="s">
        <v>53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108">
        <v>0</v>
      </c>
      <c r="BE43" s="109">
        <f t="shared" si="2"/>
        <v>5</v>
      </c>
    </row>
    <row r="44" spans="1:57" ht="13.5" customHeight="1">
      <c r="A44" s="160"/>
      <c r="B44" s="178" t="s">
        <v>123</v>
      </c>
      <c r="C44" s="178" t="s">
        <v>104</v>
      </c>
      <c r="D44" s="2" t="s">
        <v>17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44" t="s">
        <v>53</v>
      </c>
      <c r="V44" s="45">
        <v>0</v>
      </c>
      <c r="W44" s="45">
        <v>0</v>
      </c>
      <c r="X44" s="60">
        <v>2</v>
      </c>
      <c r="Y44" s="60">
        <v>2</v>
      </c>
      <c r="Z44" s="60">
        <v>2</v>
      </c>
      <c r="AA44" s="60">
        <v>2</v>
      </c>
      <c r="AB44" s="60">
        <v>2</v>
      </c>
      <c r="AC44" s="60">
        <v>2</v>
      </c>
      <c r="AD44" s="60">
        <v>2</v>
      </c>
      <c r="AE44" s="60">
        <v>2</v>
      </c>
      <c r="AF44" s="60">
        <v>2</v>
      </c>
      <c r="AG44" s="60">
        <v>2</v>
      </c>
      <c r="AH44" s="60">
        <v>2</v>
      </c>
      <c r="AI44" s="60">
        <v>2</v>
      </c>
      <c r="AJ44" s="60">
        <v>2</v>
      </c>
      <c r="AK44" s="60">
        <v>2</v>
      </c>
      <c r="AL44" s="60">
        <v>2</v>
      </c>
      <c r="AM44" s="60">
        <v>2</v>
      </c>
      <c r="AN44" s="60">
        <v>2</v>
      </c>
      <c r="AO44" s="60">
        <v>2</v>
      </c>
      <c r="AP44" s="60">
        <v>2</v>
      </c>
      <c r="AQ44" s="60">
        <v>2</v>
      </c>
      <c r="AR44" s="60">
        <v>2</v>
      </c>
      <c r="AS44" s="60">
        <v>2</v>
      </c>
      <c r="AT44" s="60">
        <v>2</v>
      </c>
      <c r="AU44" s="47" t="s">
        <v>53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108">
        <v>0</v>
      </c>
      <c r="BE44" s="109">
        <f t="shared" si="2"/>
        <v>46</v>
      </c>
    </row>
    <row r="45" spans="1:57" ht="13.5" customHeight="1">
      <c r="A45" s="160"/>
      <c r="B45" s="179"/>
      <c r="C45" s="179"/>
      <c r="D45" s="2" t="s">
        <v>18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44" t="s">
        <v>53</v>
      </c>
      <c r="V45" s="45">
        <v>0</v>
      </c>
      <c r="W45" s="45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1</v>
      </c>
      <c r="AQ45" s="60">
        <v>1</v>
      </c>
      <c r="AR45" s="60">
        <v>1</v>
      </c>
      <c r="AS45" s="60">
        <v>1</v>
      </c>
      <c r="AT45" s="60">
        <v>1</v>
      </c>
      <c r="AU45" s="47" t="s">
        <v>53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108">
        <v>0</v>
      </c>
      <c r="BE45" s="109">
        <f t="shared" si="2"/>
        <v>5</v>
      </c>
    </row>
    <row r="46" spans="1:57" ht="20.25" customHeight="1">
      <c r="A46" s="160"/>
      <c r="B46" s="175" t="s">
        <v>28</v>
      </c>
      <c r="C46" s="176"/>
      <c r="D46" s="177"/>
      <c r="E46" s="7">
        <f aca="true" t="shared" si="10" ref="E46:T46">SUM(E8,E40)</f>
        <v>36</v>
      </c>
      <c r="F46" s="7">
        <f t="shared" si="10"/>
        <v>36</v>
      </c>
      <c r="G46" s="7">
        <f t="shared" si="10"/>
        <v>36</v>
      </c>
      <c r="H46" s="7">
        <f t="shared" si="10"/>
        <v>36</v>
      </c>
      <c r="I46" s="7">
        <f t="shared" si="10"/>
        <v>36</v>
      </c>
      <c r="J46" s="7">
        <f t="shared" si="10"/>
        <v>36</v>
      </c>
      <c r="K46" s="7">
        <f t="shared" si="10"/>
        <v>36</v>
      </c>
      <c r="L46" s="7">
        <f t="shared" si="10"/>
        <v>36</v>
      </c>
      <c r="M46" s="7">
        <f t="shared" si="10"/>
        <v>36</v>
      </c>
      <c r="N46" s="7">
        <f t="shared" si="10"/>
        <v>36</v>
      </c>
      <c r="O46" s="7">
        <f t="shared" si="10"/>
        <v>36</v>
      </c>
      <c r="P46" s="7">
        <f t="shared" si="10"/>
        <v>36</v>
      </c>
      <c r="Q46" s="7">
        <f t="shared" si="10"/>
        <v>36</v>
      </c>
      <c r="R46" s="7">
        <f t="shared" si="10"/>
        <v>36</v>
      </c>
      <c r="S46" s="7">
        <f t="shared" si="10"/>
        <v>36</v>
      </c>
      <c r="T46" s="7">
        <f t="shared" si="10"/>
        <v>36</v>
      </c>
      <c r="U46" s="7" t="s">
        <v>53</v>
      </c>
      <c r="V46" s="7">
        <f>SUM(V8,V40)</f>
        <v>0</v>
      </c>
      <c r="W46" s="7">
        <f>SUM(W8,W40)</f>
        <v>0</v>
      </c>
      <c r="X46" s="7">
        <f>SUM(X8,X40)</f>
        <v>36</v>
      </c>
      <c r="Y46" s="7">
        <f aca="true" t="shared" si="11" ref="Y46:AT46">SUM(Y8,Y40)</f>
        <v>36</v>
      </c>
      <c r="Z46" s="7">
        <f t="shared" si="11"/>
        <v>36</v>
      </c>
      <c r="AA46" s="7">
        <f t="shared" si="11"/>
        <v>36</v>
      </c>
      <c r="AB46" s="7">
        <f t="shared" si="11"/>
        <v>36</v>
      </c>
      <c r="AC46" s="7">
        <f t="shared" si="11"/>
        <v>36</v>
      </c>
      <c r="AD46" s="7">
        <f t="shared" si="11"/>
        <v>36</v>
      </c>
      <c r="AE46" s="7">
        <f t="shared" si="11"/>
        <v>36</v>
      </c>
      <c r="AF46" s="7">
        <f t="shared" si="11"/>
        <v>36</v>
      </c>
      <c r="AG46" s="7">
        <f t="shared" si="11"/>
        <v>36</v>
      </c>
      <c r="AH46" s="7">
        <f t="shared" si="11"/>
        <v>36</v>
      </c>
      <c r="AI46" s="7">
        <f t="shared" si="11"/>
        <v>36</v>
      </c>
      <c r="AJ46" s="7">
        <f t="shared" si="11"/>
        <v>36</v>
      </c>
      <c r="AK46" s="7">
        <f t="shared" si="11"/>
        <v>36</v>
      </c>
      <c r="AL46" s="7">
        <f t="shared" si="11"/>
        <v>36</v>
      </c>
      <c r="AM46" s="7">
        <f t="shared" si="11"/>
        <v>36</v>
      </c>
      <c r="AN46" s="7">
        <f t="shared" si="11"/>
        <v>36</v>
      </c>
      <c r="AO46" s="7">
        <f t="shared" si="11"/>
        <v>36</v>
      </c>
      <c r="AP46" s="7">
        <f t="shared" si="11"/>
        <v>34</v>
      </c>
      <c r="AQ46" s="7">
        <f t="shared" si="11"/>
        <v>34</v>
      </c>
      <c r="AR46" s="7">
        <f t="shared" si="11"/>
        <v>34</v>
      </c>
      <c r="AS46" s="7">
        <f t="shared" si="11"/>
        <v>34</v>
      </c>
      <c r="AT46" s="7">
        <f t="shared" si="11"/>
        <v>34</v>
      </c>
      <c r="AU46" s="7" t="s">
        <v>53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14">
        <f>SUM(E46:BD46:AP47:AT47)</f>
        <v>1404</v>
      </c>
    </row>
    <row r="47" spans="1:57" ht="20.25" customHeight="1">
      <c r="A47" s="160"/>
      <c r="B47" s="163" t="s">
        <v>23</v>
      </c>
      <c r="C47" s="163"/>
      <c r="D47" s="163"/>
      <c r="E47" s="17">
        <f aca="true" t="shared" si="12" ref="E47:T47">SUM(E41,E9)</f>
        <v>0</v>
      </c>
      <c r="F47" s="17">
        <f t="shared" si="12"/>
        <v>0</v>
      </c>
      <c r="G47" s="17">
        <f t="shared" si="12"/>
        <v>0</v>
      </c>
      <c r="H47" s="17">
        <f t="shared" si="12"/>
        <v>0</v>
      </c>
      <c r="I47" s="17">
        <f t="shared" si="12"/>
        <v>0</v>
      </c>
      <c r="J47" s="17">
        <f t="shared" si="12"/>
        <v>0</v>
      </c>
      <c r="K47" s="17">
        <f t="shared" si="12"/>
        <v>0</v>
      </c>
      <c r="L47" s="17">
        <f t="shared" si="12"/>
        <v>0</v>
      </c>
      <c r="M47" s="17">
        <f t="shared" si="12"/>
        <v>0</v>
      </c>
      <c r="N47" s="17">
        <f t="shared" si="12"/>
        <v>0</v>
      </c>
      <c r="O47" s="17">
        <f t="shared" si="12"/>
        <v>0</v>
      </c>
      <c r="P47" s="17">
        <f t="shared" si="12"/>
        <v>0</v>
      </c>
      <c r="Q47" s="17">
        <f t="shared" si="12"/>
        <v>0</v>
      </c>
      <c r="R47" s="17">
        <f t="shared" si="12"/>
        <v>0</v>
      </c>
      <c r="S47" s="17">
        <f t="shared" si="12"/>
        <v>0</v>
      </c>
      <c r="T47" s="17">
        <f t="shared" si="12"/>
        <v>0</v>
      </c>
      <c r="U47" s="16" t="s">
        <v>53</v>
      </c>
      <c r="V47" s="14">
        <f>SUM(V41,V9)</f>
        <v>0</v>
      </c>
      <c r="W47" s="14">
        <f>SUM(W41,W9)</f>
        <v>0</v>
      </c>
      <c r="X47" s="14">
        <f>SUM(X41,X9)</f>
        <v>0</v>
      </c>
      <c r="Y47" s="14">
        <f aca="true" t="shared" si="13" ref="Y47:AT47">SUM(Y41,Y9)</f>
        <v>0</v>
      </c>
      <c r="Z47" s="14">
        <f t="shared" si="13"/>
        <v>0</v>
      </c>
      <c r="AA47" s="14">
        <f t="shared" si="13"/>
        <v>0</v>
      </c>
      <c r="AB47" s="14">
        <f t="shared" si="13"/>
        <v>0</v>
      </c>
      <c r="AC47" s="14">
        <f t="shared" si="13"/>
        <v>0</v>
      </c>
      <c r="AD47" s="14">
        <f t="shared" si="13"/>
        <v>0</v>
      </c>
      <c r="AE47" s="14">
        <f t="shared" si="13"/>
        <v>0</v>
      </c>
      <c r="AF47" s="14">
        <f t="shared" si="13"/>
        <v>0</v>
      </c>
      <c r="AG47" s="14">
        <f t="shared" si="13"/>
        <v>0</v>
      </c>
      <c r="AH47" s="14">
        <f t="shared" si="13"/>
        <v>0</v>
      </c>
      <c r="AI47" s="14">
        <f t="shared" si="13"/>
        <v>0</v>
      </c>
      <c r="AJ47" s="14">
        <f t="shared" si="13"/>
        <v>0</v>
      </c>
      <c r="AK47" s="14">
        <f t="shared" si="13"/>
        <v>0</v>
      </c>
      <c r="AL47" s="14">
        <f t="shared" si="13"/>
        <v>0</v>
      </c>
      <c r="AM47" s="14">
        <f t="shared" si="13"/>
        <v>0</v>
      </c>
      <c r="AN47" s="14">
        <f t="shared" si="13"/>
        <v>0</v>
      </c>
      <c r="AO47" s="14">
        <f>SUM(AO41,AO9)</f>
        <v>0</v>
      </c>
      <c r="AP47" s="14">
        <f t="shared" si="13"/>
        <v>2</v>
      </c>
      <c r="AQ47" s="14">
        <f t="shared" si="13"/>
        <v>2</v>
      </c>
      <c r="AR47" s="14">
        <f t="shared" si="13"/>
        <v>2</v>
      </c>
      <c r="AS47" s="14">
        <f t="shared" si="13"/>
        <v>2</v>
      </c>
      <c r="AT47" s="14">
        <f t="shared" si="13"/>
        <v>2</v>
      </c>
      <c r="AU47" s="16" t="s">
        <v>53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f t="shared" si="2"/>
        <v>10</v>
      </c>
    </row>
    <row r="48" spans="1:57" ht="12.75">
      <c r="A48" s="160"/>
      <c r="B48" s="163" t="s">
        <v>24</v>
      </c>
      <c r="C48" s="163"/>
      <c r="D48" s="163"/>
      <c r="E48" s="17">
        <f>E46+E47</f>
        <v>36</v>
      </c>
      <c r="F48" s="17">
        <f aca="true" t="shared" si="14" ref="F48:T48">F46+F47</f>
        <v>36</v>
      </c>
      <c r="G48" s="17">
        <f t="shared" si="14"/>
        <v>36</v>
      </c>
      <c r="H48" s="17">
        <f t="shared" si="14"/>
        <v>36</v>
      </c>
      <c r="I48" s="17">
        <f t="shared" si="14"/>
        <v>36</v>
      </c>
      <c r="J48" s="17">
        <f t="shared" si="14"/>
        <v>36</v>
      </c>
      <c r="K48" s="17">
        <f t="shared" si="14"/>
        <v>36</v>
      </c>
      <c r="L48" s="17">
        <f t="shared" si="14"/>
        <v>36</v>
      </c>
      <c r="M48" s="17">
        <f t="shared" si="14"/>
        <v>36</v>
      </c>
      <c r="N48" s="17">
        <f t="shared" si="14"/>
        <v>36</v>
      </c>
      <c r="O48" s="17">
        <f t="shared" si="14"/>
        <v>36</v>
      </c>
      <c r="P48" s="17">
        <f t="shared" si="14"/>
        <v>36</v>
      </c>
      <c r="Q48" s="17">
        <f t="shared" si="14"/>
        <v>36</v>
      </c>
      <c r="R48" s="17">
        <f t="shared" si="14"/>
        <v>36</v>
      </c>
      <c r="S48" s="17">
        <f t="shared" si="14"/>
        <v>36</v>
      </c>
      <c r="T48" s="17">
        <f t="shared" si="14"/>
        <v>36</v>
      </c>
      <c r="U48" s="16" t="s">
        <v>53</v>
      </c>
      <c r="V48" s="14">
        <v>0</v>
      </c>
      <c r="W48" s="14">
        <v>0</v>
      </c>
      <c r="X48" s="17">
        <f aca="true" t="shared" si="15" ref="X48:AT48">X46+X47</f>
        <v>36</v>
      </c>
      <c r="Y48" s="17">
        <f t="shared" si="15"/>
        <v>36</v>
      </c>
      <c r="Z48" s="17">
        <f t="shared" si="15"/>
        <v>36</v>
      </c>
      <c r="AA48" s="17">
        <f t="shared" si="15"/>
        <v>36</v>
      </c>
      <c r="AB48" s="17">
        <f t="shared" si="15"/>
        <v>36</v>
      </c>
      <c r="AC48" s="17">
        <f t="shared" si="15"/>
        <v>36</v>
      </c>
      <c r="AD48" s="17">
        <f t="shared" si="15"/>
        <v>36</v>
      </c>
      <c r="AE48" s="17">
        <f t="shared" si="15"/>
        <v>36</v>
      </c>
      <c r="AF48" s="17">
        <f t="shared" si="15"/>
        <v>36</v>
      </c>
      <c r="AG48" s="17">
        <f t="shared" si="15"/>
        <v>36</v>
      </c>
      <c r="AH48" s="17">
        <f t="shared" si="15"/>
        <v>36</v>
      </c>
      <c r="AI48" s="17">
        <f t="shared" si="15"/>
        <v>36</v>
      </c>
      <c r="AJ48" s="17">
        <f t="shared" si="15"/>
        <v>36</v>
      </c>
      <c r="AK48" s="17">
        <f t="shared" si="15"/>
        <v>36</v>
      </c>
      <c r="AL48" s="17">
        <f t="shared" si="15"/>
        <v>36</v>
      </c>
      <c r="AM48" s="17">
        <f t="shared" si="15"/>
        <v>36</v>
      </c>
      <c r="AN48" s="17">
        <f t="shared" si="15"/>
        <v>36</v>
      </c>
      <c r="AO48" s="17">
        <f t="shared" si="15"/>
        <v>36</v>
      </c>
      <c r="AP48" s="17">
        <f t="shared" si="15"/>
        <v>36</v>
      </c>
      <c r="AQ48" s="17">
        <f t="shared" si="15"/>
        <v>36</v>
      </c>
      <c r="AR48" s="17">
        <f t="shared" si="15"/>
        <v>36</v>
      </c>
      <c r="AS48" s="17">
        <f t="shared" si="15"/>
        <v>36</v>
      </c>
      <c r="AT48" s="17">
        <f t="shared" si="15"/>
        <v>36</v>
      </c>
      <c r="AU48" s="16" t="s">
        <v>53</v>
      </c>
      <c r="AV48" s="14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14">
        <f t="shared" si="2"/>
        <v>1404</v>
      </c>
    </row>
  </sheetData>
  <sheetProtection/>
  <mergeCells count="60">
    <mergeCell ref="B44:B45"/>
    <mergeCell ref="C42:C43"/>
    <mergeCell ref="C44:C45"/>
    <mergeCell ref="C5:C7"/>
    <mergeCell ref="B38:B39"/>
    <mergeCell ref="C38:C39"/>
    <mergeCell ref="C34:C35"/>
    <mergeCell ref="B30:B31"/>
    <mergeCell ref="B18:B19"/>
    <mergeCell ref="B32:B33"/>
    <mergeCell ref="BE3:BE7"/>
    <mergeCell ref="AE3:AH3"/>
    <mergeCell ref="AR3:AU3"/>
    <mergeCell ref="AW3:AY3"/>
    <mergeCell ref="AZ3:BD3"/>
    <mergeCell ref="C4:BD4"/>
    <mergeCell ref="AJ3:AL3"/>
    <mergeCell ref="W3:Y3"/>
    <mergeCell ref="AA3:AC3"/>
    <mergeCell ref="AN3:AQ3"/>
    <mergeCell ref="B47:D47"/>
    <mergeCell ref="B40:B41"/>
    <mergeCell ref="B36:B37"/>
    <mergeCell ref="C36:C37"/>
    <mergeCell ref="C20:C21"/>
    <mergeCell ref="B46:D46"/>
    <mergeCell ref="B42:B43"/>
    <mergeCell ref="B34:B35"/>
    <mergeCell ref="B28:B29"/>
    <mergeCell ref="C28:C29"/>
    <mergeCell ref="R3:U3"/>
    <mergeCell ref="C8:C9"/>
    <mergeCell ref="B10:B11"/>
    <mergeCell ref="B3:B7"/>
    <mergeCell ref="F3:H3"/>
    <mergeCell ref="C26:C27"/>
    <mergeCell ref="B12:B13"/>
    <mergeCell ref="C12:C13"/>
    <mergeCell ref="C14:C15"/>
    <mergeCell ref="B16:B17"/>
    <mergeCell ref="C32:C33"/>
    <mergeCell ref="C30:C31"/>
    <mergeCell ref="B22:B23"/>
    <mergeCell ref="C22:C23"/>
    <mergeCell ref="J3:L3"/>
    <mergeCell ref="C18:C19"/>
    <mergeCell ref="E6:BD6"/>
    <mergeCell ref="N3:Q3"/>
    <mergeCell ref="B26:B27"/>
    <mergeCell ref="B14:B15"/>
    <mergeCell ref="B24:B25"/>
    <mergeCell ref="C24:C25"/>
    <mergeCell ref="B20:B21"/>
    <mergeCell ref="C16:C17"/>
    <mergeCell ref="A3:A7"/>
    <mergeCell ref="A8:A48"/>
    <mergeCell ref="B8:B9"/>
    <mergeCell ref="B48:D48"/>
    <mergeCell ref="C40:C41"/>
    <mergeCell ref="C10:C11"/>
  </mergeCell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zoomScalePageLayoutView="0" workbookViewId="0" topLeftCell="A7">
      <selection activeCell="AD41" sqref="AD41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4.25390625" style="0" customWidth="1"/>
    <col min="4" max="4" width="6.125" style="0" customWidth="1"/>
    <col min="5" max="5" width="3.25390625" style="0" customWidth="1"/>
    <col min="6" max="7" width="3.125" style="0" bestFit="1" customWidth="1"/>
    <col min="8" max="58" width="2.75390625" style="0" customWidth="1"/>
  </cols>
  <sheetData>
    <row r="1" spans="1:56" ht="15.75">
      <c r="A1" s="185" t="s">
        <v>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</row>
    <row r="3" spans="1:56" ht="69.75" customHeight="1">
      <c r="A3" s="160" t="s">
        <v>0</v>
      </c>
      <c r="B3" s="170" t="s">
        <v>1</v>
      </c>
      <c r="C3" s="170" t="s">
        <v>2</v>
      </c>
      <c r="D3" s="170" t="s">
        <v>3</v>
      </c>
      <c r="E3" s="3" t="s">
        <v>34</v>
      </c>
      <c r="F3" s="165" t="s">
        <v>26</v>
      </c>
      <c r="G3" s="166"/>
      <c r="H3" s="173"/>
      <c r="I3" s="3" t="s">
        <v>35</v>
      </c>
      <c r="J3" s="165" t="s">
        <v>4</v>
      </c>
      <c r="K3" s="166"/>
      <c r="L3" s="166"/>
      <c r="M3" s="3" t="s">
        <v>41</v>
      </c>
      <c r="N3" s="169" t="s">
        <v>5</v>
      </c>
      <c r="O3" s="169"/>
      <c r="P3" s="169"/>
      <c r="Q3" s="169"/>
      <c r="R3" s="169" t="s">
        <v>6</v>
      </c>
      <c r="S3" s="169"/>
      <c r="T3" s="169"/>
      <c r="U3" s="169"/>
      <c r="V3" s="3" t="s">
        <v>36</v>
      </c>
      <c r="W3" s="169" t="s">
        <v>7</v>
      </c>
      <c r="X3" s="169"/>
      <c r="Y3" s="169"/>
      <c r="Z3" s="4" t="s">
        <v>42</v>
      </c>
      <c r="AA3" s="169" t="s">
        <v>8</v>
      </c>
      <c r="AB3" s="169"/>
      <c r="AC3" s="169"/>
      <c r="AD3" s="4" t="s">
        <v>43</v>
      </c>
      <c r="AE3" s="169" t="s">
        <v>9</v>
      </c>
      <c r="AF3" s="169"/>
      <c r="AG3" s="169"/>
      <c r="AH3" s="169"/>
      <c r="AI3" s="3" t="s">
        <v>37</v>
      </c>
      <c r="AJ3" s="169" t="s">
        <v>10</v>
      </c>
      <c r="AK3" s="169"/>
      <c r="AL3" s="169"/>
      <c r="AM3" s="3" t="s">
        <v>38</v>
      </c>
      <c r="AN3" s="169" t="s">
        <v>11</v>
      </c>
      <c r="AO3" s="169"/>
      <c r="AP3" s="169"/>
      <c r="AQ3" s="169"/>
      <c r="AR3" s="169" t="s">
        <v>12</v>
      </c>
      <c r="AS3" s="169"/>
      <c r="AT3" s="169"/>
      <c r="AU3" s="169"/>
      <c r="AV3" s="3" t="s">
        <v>40</v>
      </c>
      <c r="AW3" s="169" t="s">
        <v>13</v>
      </c>
      <c r="AX3" s="169"/>
      <c r="AY3" s="169"/>
      <c r="AZ3" s="169" t="s">
        <v>14</v>
      </c>
      <c r="BA3" s="169"/>
      <c r="BB3" s="169"/>
      <c r="BC3" s="169"/>
      <c r="BD3" s="169"/>
    </row>
    <row r="4" spans="1:56" ht="12.75">
      <c r="A4" s="160"/>
      <c r="B4" s="171"/>
      <c r="C4" s="171"/>
      <c r="D4" s="171"/>
      <c r="E4" s="183" t="s">
        <v>15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</row>
    <row r="5" spans="1:56" ht="12.75">
      <c r="A5" s="160"/>
      <c r="B5" s="171"/>
      <c r="C5" s="171"/>
      <c r="D5" s="171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ht="12.75">
      <c r="A6" s="160"/>
      <c r="B6" s="171"/>
      <c r="C6" s="171"/>
      <c r="D6" s="171"/>
      <c r="E6" s="167" t="s">
        <v>25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</row>
    <row r="7" spans="1:56" ht="12.75">
      <c r="A7" s="160"/>
      <c r="B7" s="172"/>
      <c r="C7" s="172"/>
      <c r="D7" s="17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>
      <c r="A8" s="160" t="s">
        <v>16</v>
      </c>
      <c r="B8" s="161" t="s">
        <v>50</v>
      </c>
      <c r="C8" s="161" t="s">
        <v>58</v>
      </c>
      <c r="D8" s="1" t="s">
        <v>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0</v>
      </c>
      <c r="W8" s="7">
        <v>0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</row>
    <row r="9" spans="1:56" ht="10.5" customHeight="1">
      <c r="A9" s="160"/>
      <c r="B9" s="162"/>
      <c r="C9" s="162"/>
      <c r="D9" s="1" t="s">
        <v>18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0</v>
      </c>
      <c r="W9" s="7">
        <v>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</row>
    <row r="10" spans="1:56" ht="12.75" customHeight="1">
      <c r="A10" s="160"/>
      <c r="B10" s="158" t="s">
        <v>59</v>
      </c>
      <c r="C10" s="164" t="s">
        <v>80</v>
      </c>
      <c r="D10" s="2" t="s">
        <v>17</v>
      </c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v>0</v>
      </c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8"/>
      <c r="AI10" s="8"/>
      <c r="AJ10" s="8"/>
      <c r="AK10" s="8"/>
      <c r="AL10" s="9"/>
      <c r="AM10" s="8"/>
      <c r="AN10" s="8"/>
      <c r="AO10" s="8"/>
      <c r="AP10" s="8"/>
      <c r="AQ10" s="8"/>
      <c r="AR10" s="8"/>
      <c r="AS10" s="8"/>
      <c r="AT10" s="8"/>
      <c r="AU10" s="191" t="s">
        <v>47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</row>
    <row r="11" spans="1:56" ht="12.75">
      <c r="A11" s="160"/>
      <c r="B11" s="159"/>
      <c r="C11" s="164"/>
      <c r="D11" s="2" t="s">
        <v>18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U11" s="9"/>
      <c r="V11" s="9">
        <v>0</v>
      </c>
      <c r="W11" s="9">
        <v>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85"/>
      <c r="AU11" s="192"/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</row>
    <row r="12" spans="1:56" ht="12.75">
      <c r="A12" s="160"/>
      <c r="B12" s="158" t="s">
        <v>60</v>
      </c>
      <c r="C12" s="164" t="s">
        <v>81</v>
      </c>
      <c r="D12" s="2" t="s">
        <v>17</v>
      </c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85"/>
      <c r="U12" s="49"/>
      <c r="V12" s="9">
        <v>0</v>
      </c>
      <c r="W12" s="9">
        <v>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8"/>
      <c r="AI12" s="8"/>
      <c r="AJ12" s="8"/>
      <c r="AK12" s="8"/>
      <c r="AL12" s="9"/>
      <c r="AM12" s="8"/>
      <c r="AN12" s="8"/>
      <c r="AO12" s="8"/>
      <c r="AP12" s="8"/>
      <c r="AQ12" s="8"/>
      <c r="AR12" s="8"/>
      <c r="AS12" s="8"/>
      <c r="AT12" s="85"/>
      <c r="AU12" s="8"/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</row>
    <row r="13" spans="1:56" ht="12.75">
      <c r="A13" s="160"/>
      <c r="B13" s="159"/>
      <c r="C13" s="164"/>
      <c r="D13" s="2" t="s">
        <v>18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9"/>
      <c r="U13" s="49"/>
      <c r="V13" s="9">
        <v>0</v>
      </c>
      <c r="W13" s="9">
        <v>0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9"/>
      <c r="AU13" s="8"/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</row>
    <row r="14" spans="1:56" ht="12.75">
      <c r="A14" s="160"/>
      <c r="B14" s="158" t="s">
        <v>61</v>
      </c>
      <c r="C14" s="157" t="s">
        <v>19</v>
      </c>
      <c r="D14" s="2" t="s">
        <v>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  <c r="U14" s="8"/>
      <c r="V14" s="18">
        <v>0</v>
      </c>
      <c r="W14" s="9">
        <v>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9"/>
      <c r="AU14" s="8"/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</row>
    <row r="15" spans="1:56" ht="12.75">
      <c r="A15" s="160"/>
      <c r="B15" s="159"/>
      <c r="C15" s="157"/>
      <c r="D15" s="2" t="s">
        <v>18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9"/>
      <c r="U15" s="11"/>
      <c r="V15" s="18">
        <v>0</v>
      </c>
      <c r="W15" s="9">
        <v>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8"/>
      <c r="AU15" s="8"/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</row>
    <row r="16" spans="1:56" ht="12.75">
      <c r="A16" s="160"/>
      <c r="B16" s="158" t="s">
        <v>62</v>
      </c>
      <c r="C16" s="157" t="s">
        <v>20</v>
      </c>
      <c r="D16" s="2" t="s">
        <v>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89" t="s">
        <v>44</v>
      </c>
      <c r="U16" s="8"/>
      <c r="V16" s="18">
        <v>0</v>
      </c>
      <c r="W16" s="9">
        <v>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8"/>
      <c r="AU16" s="19"/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</row>
    <row r="17" spans="1:56" ht="12.75">
      <c r="A17" s="160"/>
      <c r="B17" s="159"/>
      <c r="C17" s="157"/>
      <c r="D17" s="2" t="s">
        <v>18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90"/>
      <c r="U17" s="11"/>
      <c r="V17" s="18">
        <v>0</v>
      </c>
      <c r="W17" s="9"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8"/>
      <c r="AU17" s="19"/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</row>
    <row r="18" spans="1:56" ht="12.75" customHeight="1">
      <c r="A18" s="160"/>
      <c r="B18" s="158" t="s">
        <v>63</v>
      </c>
      <c r="C18" s="157" t="s">
        <v>21</v>
      </c>
      <c r="D18" s="2" t="s">
        <v>17</v>
      </c>
      <c r="E18" s="8"/>
      <c r="F18" s="8"/>
      <c r="G18" s="8"/>
      <c r="H18" s="8"/>
      <c r="I18" s="8"/>
      <c r="J18" s="8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18">
        <v>0</v>
      </c>
      <c r="W18" s="9"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/>
      <c r="AI18" s="8"/>
      <c r="AJ18" s="8"/>
      <c r="AK18" s="8"/>
      <c r="AL18" s="9"/>
      <c r="AM18" s="8"/>
      <c r="AN18" s="8"/>
      <c r="AO18" s="8"/>
      <c r="AP18" s="8"/>
      <c r="AQ18" s="8"/>
      <c r="AR18" s="8"/>
      <c r="AS18" s="8"/>
      <c r="AT18" s="85"/>
      <c r="AU18" s="19"/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</row>
    <row r="19" spans="1:56" ht="12.75">
      <c r="A19" s="160"/>
      <c r="B19" s="159"/>
      <c r="C19" s="157"/>
      <c r="D19" s="2" t="s">
        <v>18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9"/>
      <c r="V19" s="18">
        <v>0</v>
      </c>
      <c r="W19" s="9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85"/>
      <c r="AU19" s="19"/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</row>
    <row r="20" spans="1:56" ht="12.75" customHeight="1">
      <c r="A20" s="160"/>
      <c r="B20" s="158" t="s">
        <v>64</v>
      </c>
      <c r="C20" s="174" t="s">
        <v>22</v>
      </c>
      <c r="D20" s="2" t="s">
        <v>17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5"/>
      <c r="V20" s="18">
        <v>0</v>
      </c>
      <c r="W20" s="9">
        <v>0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89" t="s">
        <v>44</v>
      </c>
      <c r="AU20" s="20"/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</row>
    <row r="21" spans="1:56" ht="12.75">
      <c r="A21" s="160"/>
      <c r="B21" s="159"/>
      <c r="C21" s="174"/>
      <c r="D21" s="2" t="s">
        <v>18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85"/>
      <c r="V21" s="9">
        <v>0</v>
      </c>
      <c r="W21" s="9"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90"/>
      <c r="AU21" s="8"/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</row>
    <row r="22" spans="1:56" ht="12.75">
      <c r="A22" s="160"/>
      <c r="B22" s="157" t="s">
        <v>65</v>
      </c>
      <c r="C22" s="157" t="s">
        <v>89</v>
      </c>
      <c r="D22" s="2" t="s">
        <v>17</v>
      </c>
      <c r="E22" s="8"/>
      <c r="F22" s="8"/>
      <c r="G22" s="8"/>
      <c r="H22" s="8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0</v>
      </c>
      <c r="W22" s="9">
        <v>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9"/>
      <c r="AM22" s="8"/>
      <c r="AN22" s="8"/>
      <c r="AO22" s="8"/>
      <c r="AP22" s="8"/>
      <c r="AQ22" s="8"/>
      <c r="AR22" s="8"/>
      <c r="AS22" s="8"/>
      <c r="AT22" s="85"/>
      <c r="AU22" s="193" t="s">
        <v>47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</row>
    <row r="23" spans="1:56" ht="12.75">
      <c r="A23" s="160"/>
      <c r="B23" s="157"/>
      <c r="C23" s="157"/>
      <c r="D23" s="2" t="s">
        <v>18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9">
        <v>0</v>
      </c>
      <c r="W23" s="9">
        <v>0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85"/>
      <c r="AU23" s="194"/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</row>
    <row r="24" spans="1:56" ht="12.75" customHeight="1">
      <c r="A24" s="160"/>
      <c r="B24" s="157" t="s">
        <v>71</v>
      </c>
      <c r="C24" s="157" t="s">
        <v>90</v>
      </c>
      <c r="D24" s="2" t="s">
        <v>17</v>
      </c>
      <c r="E24" s="8"/>
      <c r="F24" s="8"/>
      <c r="G24" s="8"/>
      <c r="H24" s="8"/>
      <c r="I24" s="8"/>
      <c r="J24" s="8"/>
      <c r="K24" s="8"/>
      <c r="L24" s="9"/>
      <c r="M24" s="9"/>
      <c r="N24" s="9"/>
      <c r="O24" s="9"/>
      <c r="P24" s="9"/>
      <c r="Q24" s="9"/>
      <c r="R24" s="9"/>
      <c r="S24" s="9"/>
      <c r="T24" s="189" t="s">
        <v>44</v>
      </c>
      <c r="U24" s="9"/>
      <c r="V24" s="9">
        <v>0</v>
      </c>
      <c r="W24" s="9">
        <v>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8"/>
      <c r="AI24" s="8"/>
      <c r="AJ24" s="8"/>
      <c r="AK24" s="8"/>
      <c r="AL24" s="9"/>
      <c r="AM24" s="8"/>
      <c r="AN24" s="8"/>
      <c r="AO24" s="8"/>
      <c r="AP24" s="8"/>
      <c r="AQ24" s="8"/>
      <c r="AR24" s="8"/>
      <c r="AS24" s="8"/>
      <c r="AT24" s="20"/>
      <c r="AU24" s="119"/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</row>
    <row r="25" spans="1:56" ht="12.75">
      <c r="A25" s="160"/>
      <c r="B25" s="157"/>
      <c r="C25" s="157"/>
      <c r="D25" s="2" t="s">
        <v>18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0"/>
      <c r="U25" s="9"/>
      <c r="V25" s="9">
        <v>0</v>
      </c>
      <c r="W25" s="9"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20"/>
      <c r="AU25" s="119"/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</row>
    <row r="26" spans="1:56" ht="12.75" customHeight="1">
      <c r="A26" s="160"/>
      <c r="B26" s="157" t="s">
        <v>86</v>
      </c>
      <c r="C26" s="158" t="s">
        <v>49</v>
      </c>
      <c r="D26" s="2" t="s">
        <v>17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5"/>
      <c r="V26" s="9">
        <v>0</v>
      </c>
      <c r="W26" s="9">
        <v>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89" t="s">
        <v>44</v>
      </c>
      <c r="AU26" s="8"/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</row>
    <row r="27" spans="1:56" ht="12.75">
      <c r="A27" s="160"/>
      <c r="B27" s="157"/>
      <c r="C27" s="159"/>
      <c r="D27" s="2" t="s">
        <v>18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5"/>
      <c r="V27" s="9">
        <v>0</v>
      </c>
      <c r="W27" s="9"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90"/>
      <c r="AU27" s="8"/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</row>
    <row r="28" spans="1:56" ht="12.75" customHeight="1">
      <c r="A28" s="160"/>
      <c r="B28" s="157" t="s">
        <v>98</v>
      </c>
      <c r="C28" s="158" t="s">
        <v>99</v>
      </c>
      <c r="D28" s="2" t="s">
        <v>17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89" t="s">
        <v>44</v>
      </c>
      <c r="U28" s="119"/>
      <c r="V28" s="9">
        <v>0</v>
      </c>
      <c r="W28" s="9">
        <v>0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20"/>
      <c r="AU28" s="19"/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</row>
    <row r="29" spans="1:56" ht="12.75">
      <c r="A29" s="160"/>
      <c r="B29" s="157"/>
      <c r="C29" s="159"/>
      <c r="D29" s="2" t="s">
        <v>18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90"/>
      <c r="U29" s="119"/>
      <c r="V29" s="9">
        <v>0</v>
      </c>
      <c r="W29" s="9">
        <v>0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20"/>
      <c r="AU29" s="19"/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</row>
    <row r="30" spans="1:56" ht="12.75">
      <c r="A30" s="160"/>
      <c r="B30" s="157" t="s">
        <v>66</v>
      </c>
      <c r="C30" s="157" t="s">
        <v>129</v>
      </c>
      <c r="D30" s="2" t="s">
        <v>17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12"/>
      <c r="U30" s="113"/>
      <c r="V30" s="9">
        <v>0</v>
      </c>
      <c r="W30" s="9">
        <v>0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20"/>
      <c r="AU30" s="19"/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</row>
    <row r="31" spans="1:56" ht="12.75">
      <c r="A31" s="160"/>
      <c r="B31" s="157"/>
      <c r="C31" s="157"/>
      <c r="D31" s="2" t="s">
        <v>18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12"/>
      <c r="U31" s="113"/>
      <c r="V31" s="9">
        <v>0</v>
      </c>
      <c r="W31" s="9">
        <v>0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20"/>
      <c r="AU31" s="19"/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</row>
    <row r="32" spans="1:56" ht="12.75">
      <c r="A32" s="160"/>
      <c r="B32" s="157" t="s">
        <v>82</v>
      </c>
      <c r="C32" s="158" t="s">
        <v>68</v>
      </c>
      <c r="D32" s="2" t="s">
        <v>17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12"/>
      <c r="U32" s="113"/>
      <c r="V32" s="9">
        <v>0</v>
      </c>
      <c r="W32" s="9">
        <v>0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89" t="s">
        <v>44</v>
      </c>
      <c r="AU32" s="19"/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</row>
    <row r="33" spans="1:56" ht="12.75">
      <c r="A33" s="160"/>
      <c r="B33" s="157"/>
      <c r="C33" s="159"/>
      <c r="D33" s="2" t="s">
        <v>18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12"/>
      <c r="U33" s="113"/>
      <c r="V33" s="9">
        <v>0</v>
      </c>
      <c r="W33" s="9">
        <v>0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90"/>
      <c r="AU33" s="19"/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</row>
    <row r="34" spans="1:56" ht="12.75">
      <c r="A34" s="160"/>
      <c r="B34" s="157" t="s">
        <v>100</v>
      </c>
      <c r="C34" s="157" t="s">
        <v>91</v>
      </c>
      <c r="D34" s="2" t="s">
        <v>17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12"/>
      <c r="U34" s="193" t="s">
        <v>47</v>
      </c>
      <c r="V34" s="9">
        <v>0</v>
      </c>
      <c r="W34" s="9">
        <v>0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20"/>
      <c r="AU34" s="19"/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</row>
    <row r="35" spans="1:56" ht="12.75">
      <c r="A35" s="160"/>
      <c r="B35" s="157"/>
      <c r="C35" s="157"/>
      <c r="D35" s="2" t="s">
        <v>18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12"/>
      <c r="U35" s="194"/>
      <c r="V35" s="9">
        <v>0</v>
      </c>
      <c r="W35" s="9">
        <v>0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20"/>
      <c r="AU35" s="19"/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</row>
    <row r="36" spans="1:56" ht="12.75" customHeight="1">
      <c r="A36" s="160"/>
      <c r="B36" s="157" t="s">
        <v>74</v>
      </c>
      <c r="C36" s="157" t="s">
        <v>67</v>
      </c>
      <c r="D36" s="2" t="s">
        <v>17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5"/>
      <c r="V36" s="9">
        <v>0</v>
      </c>
      <c r="W36" s="9">
        <v>0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189" t="s">
        <v>44</v>
      </c>
      <c r="AU36" s="19"/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</row>
    <row r="37" spans="1:56" ht="12.75">
      <c r="A37" s="160"/>
      <c r="B37" s="157"/>
      <c r="C37" s="157"/>
      <c r="D37" s="2" t="s">
        <v>18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5"/>
      <c r="V37" s="9">
        <v>0</v>
      </c>
      <c r="W37" s="9">
        <v>0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190"/>
      <c r="AU37" s="19"/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</row>
    <row r="38" spans="1:56" ht="12.75" customHeight="1">
      <c r="A38" s="160"/>
      <c r="B38" s="158" t="s">
        <v>101</v>
      </c>
      <c r="C38" s="158" t="s">
        <v>83</v>
      </c>
      <c r="D38" s="2" t="s">
        <v>17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95" t="s">
        <v>44</v>
      </c>
      <c r="U38" s="85"/>
      <c r="V38" s="9">
        <v>0</v>
      </c>
      <c r="W38" s="9">
        <v>0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20"/>
      <c r="AU38" s="19"/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</row>
    <row r="39" spans="1:56" ht="12.75">
      <c r="A39" s="160"/>
      <c r="B39" s="159"/>
      <c r="C39" s="159"/>
      <c r="D39" s="2" t="s">
        <v>18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96"/>
      <c r="U39" s="85"/>
      <c r="V39" s="9">
        <v>0</v>
      </c>
      <c r="W39" s="9">
        <v>0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20"/>
      <c r="AU39" s="19"/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</row>
    <row r="40" spans="1:56" ht="12.75" customHeight="1">
      <c r="A40" s="160"/>
      <c r="B40" s="161" t="s">
        <v>106</v>
      </c>
      <c r="C40" s="161" t="s">
        <v>51</v>
      </c>
      <c r="D40" s="43" t="s">
        <v>17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86"/>
      <c r="V40" s="42">
        <v>0</v>
      </c>
      <c r="W40" s="42">
        <v>0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51"/>
      <c r="AU40" s="52"/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</row>
    <row r="41" spans="1:56" ht="12.75">
      <c r="A41" s="160"/>
      <c r="B41" s="162"/>
      <c r="C41" s="162"/>
      <c r="D41" s="43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86"/>
      <c r="V41" s="42">
        <v>0</v>
      </c>
      <c r="W41" s="42">
        <v>0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51"/>
      <c r="AU41" s="52"/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</row>
    <row r="42" spans="1:56" ht="12.75" customHeight="1">
      <c r="A42" s="160"/>
      <c r="B42" s="178" t="s">
        <v>131</v>
      </c>
      <c r="C42" s="178" t="s">
        <v>103</v>
      </c>
      <c r="D42" s="2" t="s">
        <v>17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5"/>
      <c r="V42" s="9">
        <v>0</v>
      </c>
      <c r="W42" s="9">
        <v>0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89" t="s">
        <v>44</v>
      </c>
      <c r="AU42" s="20"/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</row>
    <row r="43" spans="1:56" ht="12.75">
      <c r="A43" s="160"/>
      <c r="B43" s="179"/>
      <c r="C43" s="179"/>
      <c r="D43" s="2" t="s">
        <v>18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6"/>
      <c r="V43" s="49">
        <v>0</v>
      </c>
      <c r="W43" s="49">
        <v>0</v>
      </c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190"/>
      <c r="AU43" s="94"/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</row>
    <row r="44" spans="1:56" ht="12.75" customHeight="1">
      <c r="A44" s="160"/>
      <c r="B44" s="178" t="s">
        <v>123</v>
      </c>
      <c r="C44" s="178" t="s">
        <v>104</v>
      </c>
      <c r="D44" s="2" t="s">
        <v>17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6"/>
      <c r="V44" s="49">
        <v>0</v>
      </c>
      <c r="W44" s="49">
        <v>0</v>
      </c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189" t="s">
        <v>44</v>
      </c>
      <c r="AU44" s="94"/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</row>
    <row r="45" spans="1:56" ht="12.75">
      <c r="A45" s="160"/>
      <c r="B45" s="179"/>
      <c r="C45" s="179"/>
      <c r="D45" s="2" t="s">
        <v>18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6"/>
      <c r="V45" s="49">
        <v>0</v>
      </c>
      <c r="W45" s="49">
        <v>0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190"/>
      <c r="AU45" s="94"/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</row>
    <row r="46" spans="1:56" ht="12.75" customHeight="1">
      <c r="A46" s="160"/>
      <c r="B46" s="197" t="s">
        <v>96</v>
      </c>
      <c r="C46" s="197" t="s">
        <v>105</v>
      </c>
      <c r="D46" s="93" t="s">
        <v>17</v>
      </c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95"/>
      <c r="U46" s="42"/>
      <c r="V46" s="42">
        <v>0</v>
      </c>
      <c r="W46" s="42">
        <v>0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1"/>
      <c r="AI46" s="41"/>
      <c r="AJ46" s="41"/>
      <c r="AK46" s="41"/>
      <c r="AL46" s="42"/>
      <c r="AM46" s="41"/>
      <c r="AN46" s="41"/>
      <c r="AO46" s="41"/>
      <c r="AP46" s="41"/>
      <c r="AQ46" s="41"/>
      <c r="AR46" s="41"/>
      <c r="AS46" s="41"/>
      <c r="AT46" s="95"/>
      <c r="AU46" s="52"/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</row>
    <row r="47" spans="1:56" ht="12.75">
      <c r="A47" s="160"/>
      <c r="B47" s="197"/>
      <c r="C47" s="197"/>
      <c r="D47" s="93" t="s">
        <v>18</v>
      </c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42"/>
      <c r="P47" s="42"/>
      <c r="Q47" s="42"/>
      <c r="R47" s="42"/>
      <c r="S47" s="42"/>
      <c r="T47" s="95"/>
      <c r="U47" s="42"/>
      <c r="V47" s="42">
        <v>0</v>
      </c>
      <c r="W47" s="42">
        <v>0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1"/>
      <c r="AI47" s="41"/>
      <c r="AJ47" s="41"/>
      <c r="AK47" s="41"/>
      <c r="AL47" s="42"/>
      <c r="AM47" s="41"/>
      <c r="AN47" s="41"/>
      <c r="AO47" s="41"/>
      <c r="AP47" s="41"/>
      <c r="AQ47" s="41"/>
      <c r="AR47" s="41"/>
      <c r="AS47" s="41"/>
      <c r="AT47" s="95"/>
      <c r="AU47" s="52"/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</row>
    <row r="48" spans="1:56" ht="12.75" customHeight="1">
      <c r="A48" s="160"/>
      <c r="B48" s="158" t="s">
        <v>97</v>
      </c>
      <c r="C48" s="158" t="s">
        <v>105</v>
      </c>
      <c r="D48" s="2" t="s">
        <v>17</v>
      </c>
      <c r="E48" s="8"/>
      <c r="F48" s="8"/>
      <c r="G48" s="8"/>
      <c r="H48" s="8"/>
      <c r="I48" s="8"/>
      <c r="J48" s="8"/>
      <c r="K48" s="8"/>
      <c r="L48" s="9"/>
      <c r="M48" s="9"/>
      <c r="N48" s="9"/>
      <c r="O48" s="9"/>
      <c r="P48" s="9"/>
      <c r="Q48" s="9"/>
      <c r="R48" s="9"/>
      <c r="S48" s="9"/>
      <c r="T48" s="21"/>
      <c r="U48" s="9"/>
      <c r="V48" s="9">
        <v>0</v>
      </c>
      <c r="W48" s="9">
        <v>0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8"/>
      <c r="AI48" s="8"/>
      <c r="AJ48" s="8"/>
      <c r="AK48" s="8"/>
      <c r="AL48" s="9"/>
      <c r="AM48" s="8"/>
      <c r="AN48" s="8"/>
      <c r="AO48" s="8"/>
      <c r="AP48" s="8"/>
      <c r="AQ48" s="8"/>
      <c r="AR48" s="9"/>
      <c r="AS48" s="8"/>
      <c r="AT48" s="21"/>
      <c r="AU48" s="19"/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</row>
    <row r="49" spans="1:56" ht="12.75">
      <c r="A49" s="160"/>
      <c r="B49" s="159"/>
      <c r="C49" s="159"/>
      <c r="D49" s="2" t="s">
        <v>18</v>
      </c>
      <c r="E49" s="8"/>
      <c r="F49" s="8"/>
      <c r="G49" s="8"/>
      <c r="H49" s="8"/>
      <c r="I49" s="8"/>
      <c r="J49" s="8"/>
      <c r="K49" s="8"/>
      <c r="L49" s="9"/>
      <c r="M49" s="9"/>
      <c r="N49" s="9"/>
      <c r="O49" s="9"/>
      <c r="P49" s="9"/>
      <c r="Q49" s="9"/>
      <c r="R49" s="9"/>
      <c r="S49" s="9"/>
      <c r="T49" s="21"/>
      <c r="U49" s="9"/>
      <c r="V49" s="9">
        <v>0</v>
      </c>
      <c r="W49" s="9">
        <v>0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8"/>
      <c r="AI49" s="8"/>
      <c r="AJ49" s="8"/>
      <c r="AK49" s="8"/>
      <c r="AL49" s="9"/>
      <c r="AM49" s="8"/>
      <c r="AN49" s="8"/>
      <c r="AO49" s="8"/>
      <c r="AP49" s="8"/>
      <c r="AQ49" s="8"/>
      <c r="AR49" s="9"/>
      <c r="AS49" s="8"/>
      <c r="AT49" s="21"/>
      <c r="AU49" s="19"/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</row>
    <row r="50" spans="1:56" ht="20.25" customHeight="1">
      <c r="A50" s="160"/>
      <c r="B50" s="186" t="s">
        <v>39</v>
      </c>
      <c r="C50" s="187"/>
      <c r="D50" s="18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4</v>
      </c>
      <c r="U50" s="7">
        <v>1</v>
      </c>
      <c r="V50" s="54">
        <v>0</v>
      </c>
      <c r="W50" s="54">
        <v>0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>
        <v>6</v>
      </c>
      <c r="AU50" s="7">
        <v>2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</row>
  </sheetData>
  <sheetProtection/>
  <mergeCells count="76">
    <mergeCell ref="AT36:AT37"/>
    <mergeCell ref="AT42:AT43"/>
    <mergeCell ref="AT44:AT45"/>
    <mergeCell ref="B32:B33"/>
    <mergeCell ref="B34:B35"/>
    <mergeCell ref="C30:C31"/>
    <mergeCell ref="C32:C33"/>
    <mergeCell ref="C34:C35"/>
    <mergeCell ref="AT20:AT21"/>
    <mergeCell ref="AT26:AT27"/>
    <mergeCell ref="AT32:AT33"/>
    <mergeCell ref="U34:U35"/>
    <mergeCell ref="T38:T39"/>
    <mergeCell ref="B46:B47"/>
    <mergeCell ref="C46:C47"/>
    <mergeCell ref="T28:T29"/>
    <mergeCell ref="B38:B39"/>
    <mergeCell ref="C38:C39"/>
    <mergeCell ref="B48:B49"/>
    <mergeCell ref="C48:C49"/>
    <mergeCell ref="C40:C41"/>
    <mergeCell ref="C42:C43"/>
    <mergeCell ref="B44:B45"/>
    <mergeCell ref="C44:C45"/>
    <mergeCell ref="B40:B41"/>
    <mergeCell ref="B42:B43"/>
    <mergeCell ref="T16:T17"/>
    <mergeCell ref="AU10:AU11"/>
    <mergeCell ref="AU22:AU23"/>
    <mergeCell ref="B24:B25"/>
    <mergeCell ref="C24:C25"/>
    <mergeCell ref="B26:B27"/>
    <mergeCell ref="T24:T25"/>
    <mergeCell ref="B18:B19"/>
    <mergeCell ref="B10:B11"/>
    <mergeCell ref="C10:C11"/>
    <mergeCell ref="A8:A50"/>
    <mergeCell ref="B50:D50"/>
    <mergeCell ref="C18:C19"/>
    <mergeCell ref="B20:B21"/>
    <mergeCell ref="C20:C21"/>
    <mergeCell ref="B22:B23"/>
    <mergeCell ref="C22:C23"/>
    <mergeCell ref="B8:B9"/>
    <mergeCell ref="C8:C9"/>
    <mergeCell ref="B12:B13"/>
    <mergeCell ref="C3:C7"/>
    <mergeCell ref="D3:D7"/>
    <mergeCell ref="E4:BD4"/>
    <mergeCell ref="E6:BD6"/>
    <mergeCell ref="AJ3:AL3"/>
    <mergeCell ref="AN3:AQ3"/>
    <mergeCell ref="AR3:AU3"/>
    <mergeCell ref="AZ3:BD3"/>
    <mergeCell ref="AW3:AY3"/>
    <mergeCell ref="N3:Q3"/>
    <mergeCell ref="C12:C13"/>
    <mergeCell ref="B14:B15"/>
    <mergeCell ref="C14:C15"/>
    <mergeCell ref="B16:B17"/>
    <mergeCell ref="C16:C17"/>
    <mergeCell ref="A1:BD1"/>
    <mergeCell ref="A3:A7"/>
    <mergeCell ref="B3:B7"/>
    <mergeCell ref="F3:H3"/>
    <mergeCell ref="J3:L3"/>
    <mergeCell ref="R3:U3"/>
    <mergeCell ref="W3:Y3"/>
    <mergeCell ref="AA3:AC3"/>
    <mergeCell ref="AE3:AH3"/>
    <mergeCell ref="B28:B29"/>
    <mergeCell ref="B36:B37"/>
    <mergeCell ref="C26:C27"/>
    <mergeCell ref="C28:C29"/>
    <mergeCell ref="C36:C37"/>
    <mergeCell ref="B30:B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1"/>
  <sheetViews>
    <sheetView zoomScalePageLayoutView="0" workbookViewId="0" topLeftCell="A22">
      <selection activeCell="K24" sqref="K24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20.375" style="0" customWidth="1"/>
    <col min="4" max="4" width="6.125" style="0" customWidth="1"/>
    <col min="5" max="46" width="3.375" style="0" customWidth="1"/>
    <col min="47" max="56" width="2.75390625" style="0" customWidth="1"/>
    <col min="57" max="57" width="4.625" style="6" customWidth="1"/>
    <col min="58" max="60" width="2.75390625" style="0" customWidth="1"/>
  </cols>
  <sheetData>
    <row r="2" spans="1:57" ht="69.75" customHeight="1">
      <c r="A2" s="170" t="s">
        <v>0</v>
      </c>
      <c r="B2" s="170" t="s">
        <v>1</v>
      </c>
      <c r="C2" s="170" t="s">
        <v>2</v>
      </c>
      <c r="D2" s="170" t="s">
        <v>3</v>
      </c>
      <c r="E2" s="3" t="s">
        <v>34</v>
      </c>
      <c r="F2" s="165" t="s">
        <v>26</v>
      </c>
      <c r="G2" s="206"/>
      <c r="H2" s="207"/>
      <c r="I2" s="3" t="s">
        <v>35</v>
      </c>
      <c r="J2" s="165" t="s">
        <v>4</v>
      </c>
      <c r="K2" s="166"/>
      <c r="L2" s="166"/>
      <c r="M2" s="3" t="s">
        <v>41</v>
      </c>
      <c r="N2" s="169" t="s">
        <v>5</v>
      </c>
      <c r="O2" s="169"/>
      <c r="P2" s="169"/>
      <c r="Q2" s="169"/>
      <c r="R2" s="169" t="s">
        <v>6</v>
      </c>
      <c r="S2" s="169"/>
      <c r="T2" s="169"/>
      <c r="U2" s="169"/>
      <c r="V2" s="3" t="s">
        <v>36</v>
      </c>
      <c r="W2" s="169" t="s">
        <v>7</v>
      </c>
      <c r="X2" s="169"/>
      <c r="Y2" s="169"/>
      <c r="Z2" s="4" t="s">
        <v>42</v>
      </c>
      <c r="AA2" s="169" t="s">
        <v>8</v>
      </c>
      <c r="AB2" s="169"/>
      <c r="AC2" s="169"/>
      <c r="AD2" s="4" t="s">
        <v>43</v>
      </c>
      <c r="AE2" s="169" t="s">
        <v>9</v>
      </c>
      <c r="AF2" s="169"/>
      <c r="AG2" s="169"/>
      <c r="AH2" s="169"/>
      <c r="AI2" s="3" t="s">
        <v>37</v>
      </c>
      <c r="AJ2" s="169" t="s">
        <v>10</v>
      </c>
      <c r="AK2" s="169"/>
      <c r="AL2" s="169"/>
      <c r="AM2" s="3" t="s">
        <v>38</v>
      </c>
      <c r="AN2" s="169" t="s">
        <v>11</v>
      </c>
      <c r="AO2" s="169"/>
      <c r="AP2" s="169"/>
      <c r="AQ2" s="169"/>
      <c r="AR2" s="169" t="s">
        <v>12</v>
      </c>
      <c r="AS2" s="169"/>
      <c r="AT2" s="169"/>
      <c r="AU2" s="169"/>
      <c r="AV2" s="3" t="s">
        <v>40</v>
      </c>
      <c r="AW2" s="169" t="s">
        <v>13</v>
      </c>
      <c r="AX2" s="169"/>
      <c r="AY2" s="169"/>
      <c r="AZ2" s="169" t="s">
        <v>14</v>
      </c>
      <c r="BA2" s="169"/>
      <c r="BB2" s="169"/>
      <c r="BC2" s="169"/>
      <c r="BD2" s="169"/>
      <c r="BE2" s="180" t="s">
        <v>27</v>
      </c>
    </row>
    <row r="3" spans="1:57" ht="12.75">
      <c r="A3" s="171"/>
      <c r="B3" s="171"/>
      <c r="C3" s="171"/>
      <c r="D3" s="171"/>
      <c r="E3" s="183" t="s">
        <v>15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1"/>
    </row>
    <row r="4" spans="1:57" ht="12.75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81"/>
    </row>
    <row r="5" spans="1:57" ht="12.75">
      <c r="A5" s="171"/>
      <c r="B5" s="171"/>
      <c r="C5" s="171"/>
      <c r="D5" s="171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81"/>
    </row>
    <row r="6" spans="1:57" ht="12.75">
      <c r="A6" s="172"/>
      <c r="B6" s="172"/>
      <c r="C6" s="172"/>
      <c r="D6" s="17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82"/>
    </row>
    <row r="7" spans="1:57" ht="13.5" customHeight="1">
      <c r="A7" s="170" t="s">
        <v>29</v>
      </c>
      <c r="B7" s="161" t="s">
        <v>50</v>
      </c>
      <c r="C7" s="161" t="s">
        <v>58</v>
      </c>
      <c r="D7" s="1" t="s">
        <v>17</v>
      </c>
      <c r="E7" s="17">
        <f>(E9+E11+E13+E15+E17+E19+E21+E23+E25)</f>
        <v>29</v>
      </c>
      <c r="F7" s="17">
        <f aca="true" t="shared" si="0" ref="F7:R7">(F9+F11+F13+F15+F17+F19+F21+F23+F25)</f>
        <v>29</v>
      </c>
      <c r="G7" s="17">
        <f t="shared" si="0"/>
        <v>29</v>
      </c>
      <c r="H7" s="17">
        <f t="shared" si="0"/>
        <v>29</v>
      </c>
      <c r="I7" s="17">
        <f t="shared" si="0"/>
        <v>29</v>
      </c>
      <c r="J7" s="17">
        <f t="shared" si="0"/>
        <v>29</v>
      </c>
      <c r="K7" s="17">
        <f t="shared" si="0"/>
        <v>29</v>
      </c>
      <c r="L7" s="17">
        <f t="shared" si="0"/>
        <v>29</v>
      </c>
      <c r="M7" s="17">
        <f t="shared" si="0"/>
        <v>29</v>
      </c>
      <c r="N7" s="17">
        <f t="shared" si="0"/>
        <v>29</v>
      </c>
      <c r="O7" s="17">
        <f t="shared" si="0"/>
        <v>29</v>
      </c>
      <c r="P7" s="17">
        <f t="shared" si="0"/>
        <v>29</v>
      </c>
      <c r="Q7" s="17">
        <f t="shared" si="0"/>
        <v>29</v>
      </c>
      <c r="R7" s="17">
        <f t="shared" si="0"/>
        <v>29</v>
      </c>
      <c r="S7" s="7">
        <v>0</v>
      </c>
      <c r="T7" s="7">
        <v>0</v>
      </c>
      <c r="U7" s="7" t="s">
        <v>53</v>
      </c>
      <c r="V7" s="17">
        <f aca="true" t="shared" si="1" ref="V7:AI7">(V9+V11+V13+V15+V17+V19+V21+V23+V25)</f>
        <v>0</v>
      </c>
      <c r="W7" s="17">
        <f t="shared" si="1"/>
        <v>0</v>
      </c>
      <c r="X7" s="17">
        <f t="shared" si="1"/>
        <v>16</v>
      </c>
      <c r="Y7" s="17">
        <f t="shared" si="1"/>
        <v>16</v>
      </c>
      <c r="Z7" s="17">
        <f t="shared" si="1"/>
        <v>16</v>
      </c>
      <c r="AA7" s="17">
        <f t="shared" si="1"/>
        <v>16</v>
      </c>
      <c r="AB7" s="17">
        <f t="shared" si="1"/>
        <v>16</v>
      </c>
      <c r="AC7" s="17">
        <f t="shared" si="1"/>
        <v>16</v>
      </c>
      <c r="AD7" s="17">
        <f t="shared" si="1"/>
        <v>16</v>
      </c>
      <c r="AE7" s="17">
        <f t="shared" si="1"/>
        <v>16</v>
      </c>
      <c r="AF7" s="17">
        <f t="shared" si="1"/>
        <v>16</v>
      </c>
      <c r="AG7" s="17">
        <f t="shared" si="1"/>
        <v>16</v>
      </c>
      <c r="AH7" s="17">
        <f t="shared" si="1"/>
        <v>16</v>
      </c>
      <c r="AI7" s="17">
        <f t="shared" si="1"/>
        <v>16</v>
      </c>
      <c r="AJ7" s="7">
        <v>0</v>
      </c>
      <c r="AK7" s="7">
        <v>0</v>
      </c>
      <c r="AL7" s="7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7" t="s">
        <v>53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14">
        <f aca="true" t="shared" si="2" ref="BE7:BE36">SUM(E7:BD7)</f>
        <v>598</v>
      </c>
    </row>
    <row r="8" spans="1:57" ht="11.25" customHeight="1">
      <c r="A8" s="171"/>
      <c r="B8" s="162"/>
      <c r="C8" s="162"/>
      <c r="D8" s="1" t="s">
        <v>18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 t="s">
        <v>53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 t="s">
        <v>53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4">
        <f t="shared" si="2"/>
        <v>0</v>
      </c>
    </row>
    <row r="9" spans="1:57" ht="12.75" customHeight="1">
      <c r="A9" s="171"/>
      <c r="B9" s="204" t="s">
        <v>60</v>
      </c>
      <c r="C9" s="174" t="s">
        <v>81</v>
      </c>
      <c r="D9" s="2" t="s">
        <v>17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5</v>
      </c>
      <c r="K9" s="8">
        <v>5</v>
      </c>
      <c r="L9" s="8">
        <v>5</v>
      </c>
      <c r="M9" s="8">
        <v>5</v>
      </c>
      <c r="N9" s="8">
        <v>5</v>
      </c>
      <c r="O9" s="8">
        <v>5</v>
      </c>
      <c r="P9" s="8">
        <v>5</v>
      </c>
      <c r="Q9" s="8">
        <v>5</v>
      </c>
      <c r="R9" s="8">
        <v>5</v>
      </c>
      <c r="S9" s="56" t="s">
        <v>54</v>
      </c>
      <c r="T9" s="56" t="s">
        <v>54</v>
      </c>
      <c r="U9" s="48" t="s">
        <v>53</v>
      </c>
      <c r="V9" s="9">
        <v>0</v>
      </c>
      <c r="W9" s="9">
        <v>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55" t="s">
        <v>54</v>
      </c>
      <c r="AK9" s="55" t="s">
        <v>54</v>
      </c>
      <c r="AL9" s="55" t="s">
        <v>54</v>
      </c>
      <c r="AM9" s="55" t="s">
        <v>54</v>
      </c>
      <c r="AN9" s="55" t="s">
        <v>54</v>
      </c>
      <c r="AO9" s="55" t="s">
        <v>54</v>
      </c>
      <c r="AP9" s="55" t="s">
        <v>54</v>
      </c>
      <c r="AQ9" s="55" t="s">
        <v>54</v>
      </c>
      <c r="AR9" s="55" t="s">
        <v>54</v>
      </c>
      <c r="AS9" s="55" t="s">
        <v>54</v>
      </c>
      <c r="AT9" s="55" t="s">
        <v>54</v>
      </c>
      <c r="AU9" s="47" t="s">
        <v>53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50">
        <f t="shared" si="2"/>
        <v>70</v>
      </c>
    </row>
    <row r="10" spans="1:57" ht="12.75">
      <c r="A10" s="171"/>
      <c r="B10" s="205"/>
      <c r="C10" s="174"/>
      <c r="D10" s="2" t="s">
        <v>18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56" t="s">
        <v>54</v>
      </c>
      <c r="T10" s="56" t="s">
        <v>54</v>
      </c>
      <c r="U10" s="48" t="s">
        <v>53</v>
      </c>
      <c r="V10" s="9">
        <v>0</v>
      </c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55" t="s">
        <v>54</v>
      </c>
      <c r="AK10" s="55" t="s">
        <v>54</v>
      </c>
      <c r="AL10" s="55" t="s">
        <v>54</v>
      </c>
      <c r="AM10" s="55" t="s">
        <v>54</v>
      </c>
      <c r="AN10" s="55" t="s">
        <v>54</v>
      </c>
      <c r="AO10" s="55" t="s">
        <v>54</v>
      </c>
      <c r="AP10" s="55" t="s">
        <v>54</v>
      </c>
      <c r="AQ10" s="55" t="s">
        <v>54</v>
      </c>
      <c r="AR10" s="55" t="s">
        <v>54</v>
      </c>
      <c r="AS10" s="55" t="s">
        <v>54</v>
      </c>
      <c r="AT10" s="55" t="s">
        <v>54</v>
      </c>
      <c r="AU10" s="47" t="s">
        <v>53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50">
        <f t="shared" si="2"/>
        <v>0</v>
      </c>
    </row>
    <row r="11" spans="1:57" ht="12.75">
      <c r="A11" s="171"/>
      <c r="B11" s="204" t="s">
        <v>61</v>
      </c>
      <c r="C11" s="174" t="s">
        <v>19</v>
      </c>
      <c r="D11" s="2" t="s">
        <v>17</v>
      </c>
      <c r="E11" s="8">
        <v>4</v>
      </c>
      <c r="F11" s="8">
        <v>4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56" t="s">
        <v>54</v>
      </c>
      <c r="T11" s="56" t="s">
        <v>54</v>
      </c>
      <c r="U11" s="48" t="s">
        <v>53</v>
      </c>
      <c r="V11" s="9">
        <v>0</v>
      </c>
      <c r="W11" s="9">
        <v>0</v>
      </c>
      <c r="X11" s="8">
        <v>3</v>
      </c>
      <c r="Y11" s="8">
        <v>3</v>
      </c>
      <c r="Z11" s="8">
        <v>3</v>
      </c>
      <c r="AA11" s="8">
        <v>3</v>
      </c>
      <c r="AB11" s="8">
        <v>3</v>
      </c>
      <c r="AC11" s="8">
        <v>3</v>
      </c>
      <c r="AD11" s="8">
        <v>3</v>
      </c>
      <c r="AE11" s="8">
        <v>3</v>
      </c>
      <c r="AF11" s="8">
        <v>3</v>
      </c>
      <c r="AG11" s="8">
        <v>3</v>
      </c>
      <c r="AH11" s="8">
        <v>3</v>
      </c>
      <c r="AI11" s="8">
        <v>3</v>
      </c>
      <c r="AJ11" s="55" t="s">
        <v>54</v>
      </c>
      <c r="AK11" s="55" t="s">
        <v>54</v>
      </c>
      <c r="AL11" s="55" t="s">
        <v>54</v>
      </c>
      <c r="AM11" s="55" t="s">
        <v>54</v>
      </c>
      <c r="AN11" s="55" t="s">
        <v>54</v>
      </c>
      <c r="AO11" s="55" t="s">
        <v>54</v>
      </c>
      <c r="AP11" s="55" t="s">
        <v>54</v>
      </c>
      <c r="AQ11" s="55" t="s">
        <v>54</v>
      </c>
      <c r="AR11" s="55" t="s">
        <v>54</v>
      </c>
      <c r="AS11" s="55" t="s">
        <v>54</v>
      </c>
      <c r="AT11" s="55" t="s">
        <v>54</v>
      </c>
      <c r="AU11" s="47" t="s">
        <v>53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50">
        <f t="shared" si="2"/>
        <v>92</v>
      </c>
    </row>
    <row r="12" spans="1:57" ht="12.75">
      <c r="A12" s="171"/>
      <c r="B12" s="205"/>
      <c r="C12" s="174"/>
      <c r="D12" s="2" t="s">
        <v>18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56" t="s">
        <v>54</v>
      </c>
      <c r="T12" s="56" t="s">
        <v>54</v>
      </c>
      <c r="U12" s="48" t="s">
        <v>53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55" t="s">
        <v>54</v>
      </c>
      <c r="AK12" s="55" t="s">
        <v>54</v>
      </c>
      <c r="AL12" s="55" t="s">
        <v>54</v>
      </c>
      <c r="AM12" s="55" t="s">
        <v>54</v>
      </c>
      <c r="AN12" s="55" t="s">
        <v>54</v>
      </c>
      <c r="AO12" s="55" t="s">
        <v>54</v>
      </c>
      <c r="AP12" s="55" t="s">
        <v>54</v>
      </c>
      <c r="AQ12" s="55" t="s">
        <v>54</v>
      </c>
      <c r="AR12" s="55" t="s">
        <v>54</v>
      </c>
      <c r="AS12" s="55" t="s">
        <v>54</v>
      </c>
      <c r="AT12" s="55" t="s">
        <v>54</v>
      </c>
      <c r="AU12" s="47" t="s">
        <v>53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50">
        <f t="shared" si="2"/>
        <v>0</v>
      </c>
    </row>
    <row r="13" spans="1:57" ht="12.75">
      <c r="A13" s="171"/>
      <c r="B13" s="204" t="s">
        <v>62</v>
      </c>
      <c r="C13" s="174" t="s">
        <v>20</v>
      </c>
      <c r="D13" s="2" t="s">
        <v>17</v>
      </c>
      <c r="E13" s="8">
        <v>4</v>
      </c>
      <c r="F13" s="8">
        <v>4</v>
      </c>
      <c r="G13" s="8">
        <v>4</v>
      </c>
      <c r="H13" s="8">
        <v>4</v>
      </c>
      <c r="I13" s="8">
        <v>4</v>
      </c>
      <c r="J13" s="8">
        <v>4</v>
      </c>
      <c r="K13" s="8">
        <v>4</v>
      </c>
      <c r="L13" s="8">
        <v>4</v>
      </c>
      <c r="M13" s="8">
        <v>4</v>
      </c>
      <c r="N13" s="8">
        <v>4</v>
      </c>
      <c r="O13" s="8">
        <v>4</v>
      </c>
      <c r="P13" s="8">
        <v>4</v>
      </c>
      <c r="Q13" s="8">
        <v>4</v>
      </c>
      <c r="R13" s="8">
        <v>4</v>
      </c>
      <c r="S13" s="56" t="s">
        <v>54</v>
      </c>
      <c r="T13" s="56" t="s">
        <v>54</v>
      </c>
      <c r="U13" s="47" t="s">
        <v>53</v>
      </c>
      <c r="V13" s="18">
        <v>0</v>
      </c>
      <c r="W13" s="9"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55" t="s">
        <v>54</v>
      </c>
      <c r="AK13" s="55" t="s">
        <v>54</v>
      </c>
      <c r="AL13" s="55" t="s">
        <v>54</v>
      </c>
      <c r="AM13" s="55" t="s">
        <v>54</v>
      </c>
      <c r="AN13" s="55" t="s">
        <v>54</v>
      </c>
      <c r="AO13" s="55" t="s">
        <v>54</v>
      </c>
      <c r="AP13" s="55" t="s">
        <v>54</v>
      </c>
      <c r="AQ13" s="55" t="s">
        <v>54</v>
      </c>
      <c r="AR13" s="55" t="s">
        <v>54</v>
      </c>
      <c r="AS13" s="55" t="s">
        <v>54</v>
      </c>
      <c r="AT13" s="55" t="s">
        <v>54</v>
      </c>
      <c r="AU13" s="47" t="s">
        <v>53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50">
        <f t="shared" si="2"/>
        <v>56</v>
      </c>
    </row>
    <row r="14" spans="1:57" ht="12.75">
      <c r="A14" s="171"/>
      <c r="B14" s="205"/>
      <c r="C14" s="174"/>
      <c r="D14" s="2" t="s">
        <v>18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56" t="s">
        <v>54</v>
      </c>
      <c r="T14" s="56" t="s">
        <v>54</v>
      </c>
      <c r="U14" s="123" t="s">
        <v>53</v>
      </c>
      <c r="V14" s="18">
        <v>0</v>
      </c>
      <c r="W14" s="18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55" t="s">
        <v>54</v>
      </c>
      <c r="AK14" s="55" t="s">
        <v>54</v>
      </c>
      <c r="AL14" s="55" t="s">
        <v>54</v>
      </c>
      <c r="AM14" s="55" t="s">
        <v>54</v>
      </c>
      <c r="AN14" s="55" t="s">
        <v>54</v>
      </c>
      <c r="AO14" s="55" t="s">
        <v>54</v>
      </c>
      <c r="AP14" s="55" t="s">
        <v>54</v>
      </c>
      <c r="AQ14" s="55" t="s">
        <v>54</v>
      </c>
      <c r="AR14" s="55" t="s">
        <v>54</v>
      </c>
      <c r="AS14" s="55" t="s">
        <v>54</v>
      </c>
      <c r="AT14" s="55" t="s">
        <v>54</v>
      </c>
      <c r="AU14" s="47" t="s">
        <v>53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50">
        <f t="shared" si="2"/>
        <v>0</v>
      </c>
    </row>
    <row r="15" spans="1:57" ht="12.75">
      <c r="A15" s="171"/>
      <c r="B15" s="204" t="s">
        <v>63</v>
      </c>
      <c r="C15" s="174" t="s">
        <v>21</v>
      </c>
      <c r="D15" s="2" t="s">
        <v>17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8">
        <v>3</v>
      </c>
      <c r="M15" s="8">
        <v>3</v>
      </c>
      <c r="N15" s="8">
        <v>3</v>
      </c>
      <c r="O15" s="8">
        <v>3</v>
      </c>
      <c r="P15" s="8">
        <v>3</v>
      </c>
      <c r="Q15" s="8">
        <v>3</v>
      </c>
      <c r="R15" s="8">
        <v>3</v>
      </c>
      <c r="S15" s="56" t="s">
        <v>54</v>
      </c>
      <c r="T15" s="56" t="s">
        <v>54</v>
      </c>
      <c r="U15" s="47" t="s">
        <v>53</v>
      </c>
      <c r="V15" s="18">
        <v>0</v>
      </c>
      <c r="W15" s="9">
        <v>0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55" t="s">
        <v>54</v>
      </c>
      <c r="AK15" s="55" t="s">
        <v>54</v>
      </c>
      <c r="AL15" s="55" t="s">
        <v>54</v>
      </c>
      <c r="AM15" s="55" t="s">
        <v>54</v>
      </c>
      <c r="AN15" s="55" t="s">
        <v>54</v>
      </c>
      <c r="AO15" s="55" t="s">
        <v>54</v>
      </c>
      <c r="AP15" s="55" t="s">
        <v>54</v>
      </c>
      <c r="AQ15" s="55" t="s">
        <v>54</v>
      </c>
      <c r="AR15" s="55" t="s">
        <v>54</v>
      </c>
      <c r="AS15" s="55" t="s">
        <v>54</v>
      </c>
      <c r="AT15" s="55" t="s">
        <v>54</v>
      </c>
      <c r="AU15" s="47" t="s">
        <v>53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50">
        <f t="shared" si="2"/>
        <v>54</v>
      </c>
    </row>
    <row r="16" spans="1:57" ht="12.75">
      <c r="A16" s="171"/>
      <c r="B16" s="205"/>
      <c r="C16" s="174"/>
      <c r="D16" s="2" t="s">
        <v>18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56" t="s">
        <v>54</v>
      </c>
      <c r="T16" s="56" t="s">
        <v>54</v>
      </c>
      <c r="U16" s="123" t="s">
        <v>53</v>
      </c>
      <c r="V16" s="18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55" t="s">
        <v>54</v>
      </c>
      <c r="AK16" s="55" t="s">
        <v>54</v>
      </c>
      <c r="AL16" s="55" t="s">
        <v>54</v>
      </c>
      <c r="AM16" s="55" t="s">
        <v>54</v>
      </c>
      <c r="AN16" s="55" t="s">
        <v>54</v>
      </c>
      <c r="AO16" s="55" t="s">
        <v>54</v>
      </c>
      <c r="AP16" s="55" t="s">
        <v>54</v>
      </c>
      <c r="AQ16" s="55" t="s">
        <v>54</v>
      </c>
      <c r="AR16" s="55" t="s">
        <v>54</v>
      </c>
      <c r="AS16" s="55" t="s">
        <v>54</v>
      </c>
      <c r="AT16" s="55" t="s">
        <v>54</v>
      </c>
      <c r="AU16" s="47" t="s">
        <v>53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50">
        <f t="shared" si="2"/>
        <v>0</v>
      </c>
    </row>
    <row r="17" spans="1:57" ht="12.75">
      <c r="A17" s="171"/>
      <c r="B17" s="204" t="s">
        <v>71</v>
      </c>
      <c r="C17" s="204" t="s">
        <v>92</v>
      </c>
      <c r="D17" s="2" t="s">
        <v>17</v>
      </c>
      <c r="E17" s="8">
        <v>5</v>
      </c>
      <c r="F17" s="8">
        <v>5</v>
      </c>
      <c r="G17" s="8">
        <v>5</v>
      </c>
      <c r="H17" s="8">
        <v>5</v>
      </c>
      <c r="I17" s="8">
        <v>5</v>
      </c>
      <c r="J17" s="8">
        <v>5</v>
      </c>
      <c r="K17" s="8">
        <v>5</v>
      </c>
      <c r="L17" s="8">
        <v>5</v>
      </c>
      <c r="M17" s="8">
        <v>5</v>
      </c>
      <c r="N17" s="8">
        <v>5</v>
      </c>
      <c r="O17" s="8">
        <v>5</v>
      </c>
      <c r="P17" s="8">
        <v>5</v>
      </c>
      <c r="Q17" s="8">
        <v>5</v>
      </c>
      <c r="R17" s="8">
        <v>5</v>
      </c>
      <c r="S17" s="56" t="s">
        <v>54</v>
      </c>
      <c r="T17" s="56" t="s">
        <v>54</v>
      </c>
      <c r="U17" s="123" t="s">
        <v>53</v>
      </c>
      <c r="V17" s="18">
        <v>0</v>
      </c>
      <c r="W17" s="9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55" t="s">
        <v>54</v>
      </c>
      <c r="AK17" s="55" t="s">
        <v>54</v>
      </c>
      <c r="AL17" s="55" t="s">
        <v>54</v>
      </c>
      <c r="AM17" s="55" t="s">
        <v>54</v>
      </c>
      <c r="AN17" s="55" t="s">
        <v>54</v>
      </c>
      <c r="AO17" s="55" t="s">
        <v>54</v>
      </c>
      <c r="AP17" s="55" t="s">
        <v>54</v>
      </c>
      <c r="AQ17" s="55" t="s">
        <v>54</v>
      </c>
      <c r="AR17" s="55" t="s">
        <v>54</v>
      </c>
      <c r="AS17" s="55" t="s">
        <v>54</v>
      </c>
      <c r="AT17" s="55" t="s">
        <v>54</v>
      </c>
      <c r="AU17" s="47" t="s">
        <v>53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50">
        <f t="shared" si="2"/>
        <v>70</v>
      </c>
    </row>
    <row r="18" spans="1:57" ht="12.75">
      <c r="A18" s="171"/>
      <c r="B18" s="205"/>
      <c r="C18" s="205"/>
      <c r="D18" s="2" t="s">
        <v>18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56" t="s">
        <v>54</v>
      </c>
      <c r="T18" s="56" t="s">
        <v>54</v>
      </c>
      <c r="U18" s="123" t="s">
        <v>53</v>
      </c>
      <c r="V18" s="18">
        <v>0</v>
      </c>
      <c r="W18" s="18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55" t="s">
        <v>54</v>
      </c>
      <c r="AK18" s="55" t="s">
        <v>54</v>
      </c>
      <c r="AL18" s="55" t="s">
        <v>54</v>
      </c>
      <c r="AM18" s="55" t="s">
        <v>54</v>
      </c>
      <c r="AN18" s="55" t="s">
        <v>54</v>
      </c>
      <c r="AO18" s="55" t="s">
        <v>54</v>
      </c>
      <c r="AP18" s="55" t="s">
        <v>54</v>
      </c>
      <c r="AQ18" s="55" t="s">
        <v>54</v>
      </c>
      <c r="AR18" s="55" t="s">
        <v>54</v>
      </c>
      <c r="AS18" s="55" t="s">
        <v>54</v>
      </c>
      <c r="AT18" s="55" t="s">
        <v>54</v>
      </c>
      <c r="AU18" s="47" t="s">
        <v>53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50">
        <f t="shared" si="2"/>
        <v>0</v>
      </c>
    </row>
    <row r="19" spans="1:57" ht="12.75">
      <c r="A19" s="171"/>
      <c r="B19" s="204" t="s">
        <v>72</v>
      </c>
      <c r="C19" s="204" t="s">
        <v>94</v>
      </c>
      <c r="D19" s="2" t="s">
        <v>17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56" t="s">
        <v>54</v>
      </c>
      <c r="T19" s="56" t="s">
        <v>54</v>
      </c>
      <c r="U19" s="123" t="s">
        <v>53</v>
      </c>
      <c r="V19" s="18">
        <v>0</v>
      </c>
      <c r="W19" s="18">
        <v>0</v>
      </c>
      <c r="X19" s="18">
        <v>3</v>
      </c>
      <c r="Y19" s="18">
        <v>3</v>
      </c>
      <c r="Z19" s="18">
        <v>3</v>
      </c>
      <c r="AA19" s="18">
        <v>3</v>
      </c>
      <c r="AB19" s="18">
        <v>3</v>
      </c>
      <c r="AC19" s="18">
        <v>3</v>
      </c>
      <c r="AD19" s="18">
        <v>3</v>
      </c>
      <c r="AE19" s="18">
        <v>3</v>
      </c>
      <c r="AF19" s="18">
        <v>3</v>
      </c>
      <c r="AG19" s="18">
        <v>3</v>
      </c>
      <c r="AH19" s="18">
        <v>3</v>
      </c>
      <c r="AI19" s="18">
        <v>3</v>
      </c>
      <c r="AJ19" s="55" t="s">
        <v>54</v>
      </c>
      <c r="AK19" s="55" t="s">
        <v>54</v>
      </c>
      <c r="AL19" s="55" t="s">
        <v>54</v>
      </c>
      <c r="AM19" s="55" t="s">
        <v>54</v>
      </c>
      <c r="AN19" s="55" t="s">
        <v>54</v>
      </c>
      <c r="AO19" s="55" t="s">
        <v>54</v>
      </c>
      <c r="AP19" s="55" t="s">
        <v>54</v>
      </c>
      <c r="AQ19" s="55" t="s">
        <v>54</v>
      </c>
      <c r="AR19" s="55" t="s">
        <v>54</v>
      </c>
      <c r="AS19" s="55" t="s">
        <v>54</v>
      </c>
      <c r="AT19" s="55" t="s">
        <v>54</v>
      </c>
      <c r="AU19" s="47" t="s">
        <v>53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50">
        <f t="shared" si="2"/>
        <v>36</v>
      </c>
    </row>
    <row r="20" spans="1:57" ht="12.75">
      <c r="A20" s="171"/>
      <c r="B20" s="205"/>
      <c r="C20" s="205"/>
      <c r="D20" s="2" t="s">
        <v>18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56" t="s">
        <v>54</v>
      </c>
      <c r="T20" s="56" t="s">
        <v>54</v>
      </c>
      <c r="U20" s="123" t="s">
        <v>53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55" t="s">
        <v>54</v>
      </c>
      <c r="AK20" s="55" t="s">
        <v>54</v>
      </c>
      <c r="AL20" s="55" t="s">
        <v>54</v>
      </c>
      <c r="AM20" s="55" t="s">
        <v>54</v>
      </c>
      <c r="AN20" s="55" t="s">
        <v>54</v>
      </c>
      <c r="AO20" s="55" t="s">
        <v>54</v>
      </c>
      <c r="AP20" s="55" t="s">
        <v>54</v>
      </c>
      <c r="AQ20" s="55" t="s">
        <v>54</v>
      </c>
      <c r="AR20" s="55" t="s">
        <v>54</v>
      </c>
      <c r="AS20" s="55" t="s">
        <v>54</v>
      </c>
      <c r="AT20" s="55" t="s">
        <v>54</v>
      </c>
      <c r="AU20" s="47" t="s">
        <v>53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50">
        <f t="shared" si="2"/>
        <v>0</v>
      </c>
    </row>
    <row r="21" spans="1:57" ht="12.75">
      <c r="A21" s="171"/>
      <c r="B21" s="204" t="s">
        <v>95</v>
      </c>
      <c r="C21" s="204" t="s">
        <v>138</v>
      </c>
      <c r="D21" s="2" t="s">
        <v>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56" t="s">
        <v>54</v>
      </c>
      <c r="T21" s="56" t="s">
        <v>54</v>
      </c>
      <c r="U21" s="123" t="s">
        <v>53</v>
      </c>
      <c r="V21" s="18">
        <v>0</v>
      </c>
      <c r="W21" s="18">
        <v>0</v>
      </c>
      <c r="X21" s="18">
        <v>3</v>
      </c>
      <c r="Y21" s="18">
        <v>3</v>
      </c>
      <c r="Z21" s="18">
        <v>3</v>
      </c>
      <c r="AA21" s="18">
        <v>3</v>
      </c>
      <c r="AB21" s="18">
        <v>3</v>
      </c>
      <c r="AC21" s="18">
        <v>3</v>
      </c>
      <c r="AD21" s="18">
        <v>3</v>
      </c>
      <c r="AE21" s="18">
        <v>3</v>
      </c>
      <c r="AF21" s="18">
        <v>3</v>
      </c>
      <c r="AG21" s="18">
        <v>3</v>
      </c>
      <c r="AH21" s="18">
        <v>3</v>
      </c>
      <c r="AI21" s="18">
        <v>3</v>
      </c>
      <c r="AJ21" s="55" t="s">
        <v>54</v>
      </c>
      <c r="AK21" s="55" t="s">
        <v>54</v>
      </c>
      <c r="AL21" s="55" t="s">
        <v>54</v>
      </c>
      <c r="AM21" s="55" t="s">
        <v>54</v>
      </c>
      <c r="AN21" s="55" t="s">
        <v>54</v>
      </c>
      <c r="AO21" s="55" t="s">
        <v>54</v>
      </c>
      <c r="AP21" s="55" t="s">
        <v>54</v>
      </c>
      <c r="AQ21" s="55" t="s">
        <v>54</v>
      </c>
      <c r="AR21" s="55" t="s">
        <v>54</v>
      </c>
      <c r="AS21" s="55" t="s">
        <v>54</v>
      </c>
      <c r="AT21" s="55" t="s">
        <v>54</v>
      </c>
      <c r="AU21" s="47" t="s">
        <v>53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50">
        <f t="shared" si="2"/>
        <v>36</v>
      </c>
    </row>
    <row r="22" spans="1:57" ht="12.75">
      <c r="A22" s="171"/>
      <c r="B22" s="205"/>
      <c r="C22" s="205"/>
      <c r="D22" s="2" t="s">
        <v>18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56" t="s">
        <v>54</v>
      </c>
      <c r="T22" s="56" t="s">
        <v>54</v>
      </c>
      <c r="U22" s="123" t="s">
        <v>53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55" t="s">
        <v>54</v>
      </c>
      <c r="AK22" s="55" t="s">
        <v>54</v>
      </c>
      <c r="AL22" s="55" t="s">
        <v>54</v>
      </c>
      <c r="AM22" s="55" t="s">
        <v>54</v>
      </c>
      <c r="AN22" s="55" t="s">
        <v>54</v>
      </c>
      <c r="AO22" s="55" t="s">
        <v>54</v>
      </c>
      <c r="AP22" s="55" t="s">
        <v>54</v>
      </c>
      <c r="AQ22" s="55" t="s">
        <v>54</v>
      </c>
      <c r="AR22" s="55" t="s">
        <v>54</v>
      </c>
      <c r="AS22" s="55" t="s">
        <v>54</v>
      </c>
      <c r="AT22" s="55" t="s">
        <v>54</v>
      </c>
      <c r="AU22" s="47" t="s">
        <v>53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50">
        <f t="shared" si="2"/>
        <v>0</v>
      </c>
    </row>
    <row r="23" spans="1:57" ht="12.75">
      <c r="A23" s="171"/>
      <c r="B23" s="204" t="s">
        <v>66</v>
      </c>
      <c r="C23" s="174" t="s">
        <v>128</v>
      </c>
      <c r="D23" s="2" t="s">
        <v>17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8">
        <v>3</v>
      </c>
      <c r="P23" s="8">
        <v>3</v>
      </c>
      <c r="Q23" s="8">
        <v>3</v>
      </c>
      <c r="R23" s="8">
        <v>3</v>
      </c>
      <c r="S23" s="56" t="s">
        <v>54</v>
      </c>
      <c r="T23" s="56" t="s">
        <v>54</v>
      </c>
      <c r="U23" s="47" t="s">
        <v>53</v>
      </c>
      <c r="V23" s="18">
        <v>0</v>
      </c>
      <c r="W23" s="9">
        <v>0</v>
      </c>
      <c r="X23" s="13">
        <v>6</v>
      </c>
      <c r="Y23" s="13">
        <v>6</v>
      </c>
      <c r="Z23" s="13">
        <v>6</v>
      </c>
      <c r="AA23" s="13">
        <v>6</v>
      </c>
      <c r="AB23" s="13">
        <v>6</v>
      </c>
      <c r="AC23" s="13">
        <v>6</v>
      </c>
      <c r="AD23" s="13">
        <v>6</v>
      </c>
      <c r="AE23" s="13">
        <v>6</v>
      </c>
      <c r="AF23" s="13">
        <v>6</v>
      </c>
      <c r="AG23" s="13">
        <v>6</v>
      </c>
      <c r="AH23" s="13">
        <v>6</v>
      </c>
      <c r="AI23" s="13">
        <v>6</v>
      </c>
      <c r="AJ23" s="55" t="s">
        <v>54</v>
      </c>
      <c r="AK23" s="55" t="s">
        <v>54</v>
      </c>
      <c r="AL23" s="55" t="s">
        <v>54</v>
      </c>
      <c r="AM23" s="55" t="s">
        <v>54</v>
      </c>
      <c r="AN23" s="55" t="s">
        <v>54</v>
      </c>
      <c r="AO23" s="55" t="s">
        <v>54</v>
      </c>
      <c r="AP23" s="55" t="s">
        <v>54</v>
      </c>
      <c r="AQ23" s="55" t="s">
        <v>54</v>
      </c>
      <c r="AR23" s="55" t="s">
        <v>54</v>
      </c>
      <c r="AS23" s="55" t="s">
        <v>54</v>
      </c>
      <c r="AT23" s="55" t="s">
        <v>54</v>
      </c>
      <c r="AU23" s="47" t="s">
        <v>53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50">
        <f t="shared" si="2"/>
        <v>114</v>
      </c>
    </row>
    <row r="24" spans="1:57" ht="12.75">
      <c r="A24" s="171"/>
      <c r="B24" s="205"/>
      <c r="C24" s="174"/>
      <c r="D24" s="2" t="s">
        <v>18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56" t="s">
        <v>54</v>
      </c>
      <c r="T24" s="56" t="s">
        <v>54</v>
      </c>
      <c r="U24" s="123" t="s">
        <v>53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55" t="s">
        <v>54</v>
      </c>
      <c r="AK24" s="55" t="s">
        <v>54</v>
      </c>
      <c r="AL24" s="55" t="s">
        <v>54</v>
      </c>
      <c r="AM24" s="55" t="s">
        <v>54</v>
      </c>
      <c r="AN24" s="55" t="s">
        <v>54</v>
      </c>
      <c r="AO24" s="55" t="s">
        <v>54</v>
      </c>
      <c r="AP24" s="55" t="s">
        <v>54</v>
      </c>
      <c r="AQ24" s="55" t="s">
        <v>54</v>
      </c>
      <c r="AR24" s="55" t="s">
        <v>54</v>
      </c>
      <c r="AS24" s="55" t="s">
        <v>54</v>
      </c>
      <c r="AT24" s="55" t="s">
        <v>54</v>
      </c>
      <c r="AU24" s="47" t="s">
        <v>53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50">
        <f t="shared" si="2"/>
        <v>0</v>
      </c>
    </row>
    <row r="25" spans="1:57" ht="12.75">
      <c r="A25" s="171"/>
      <c r="B25" s="204" t="s">
        <v>100</v>
      </c>
      <c r="C25" s="174" t="s">
        <v>93</v>
      </c>
      <c r="D25" s="2" t="s">
        <v>17</v>
      </c>
      <c r="E25" s="8">
        <v>5</v>
      </c>
      <c r="F25" s="8">
        <v>5</v>
      </c>
      <c r="G25" s="8">
        <v>5</v>
      </c>
      <c r="H25" s="8">
        <v>5</v>
      </c>
      <c r="I25" s="8">
        <v>5</v>
      </c>
      <c r="J25" s="8">
        <v>5</v>
      </c>
      <c r="K25" s="8">
        <v>5</v>
      </c>
      <c r="L25" s="8">
        <v>5</v>
      </c>
      <c r="M25" s="8">
        <v>5</v>
      </c>
      <c r="N25" s="8">
        <v>5</v>
      </c>
      <c r="O25" s="8">
        <v>5</v>
      </c>
      <c r="P25" s="8">
        <v>5</v>
      </c>
      <c r="Q25" s="8">
        <v>5</v>
      </c>
      <c r="R25" s="8">
        <v>5</v>
      </c>
      <c r="S25" s="56" t="s">
        <v>54</v>
      </c>
      <c r="T25" s="56" t="s">
        <v>54</v>
      </c>
      <c r="U25" s="47" t="s">
        <v>53</v>
      </c>
      <c r="V25" s="9">
        <v>0</v>
      </c>
      <c r="W25" s="9"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5" t="s">
        <v>54</v>
      </c>
      <c r="AK25" s="55" t="s">
        <v>54</v>
      </c>
      <c r="AL25" s="55" t="s">
        <v>54</v>
      </c>
      <c r="AM25" s="55" t="s">
        <v>54</v>
      </c>
      <c r="AN25" s="55" t="s">
        <v>54</v>
      </c>
      <c r="AO25" s="55" t="s">
        <v>54</v>
      </c>
      <c r="AP25" s="55" t="s">
        <v>54</v>
      </c>
      <c r="AQ25" s="55" t="s">
        <v>54</v>
      </c>
      <c r="AR25" s="55" t="s">
        <v>54</v>
      </c>
      <c r="AS25" s="55" t="s">
        <v>54</v>
      </c>
      <c r="AT25" s="55" t="s">
        <v>54</v>
      </c>
      <c r="AU25" s="47" t="s">
        <v>53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50">
        <f t="shared" si="2"/>
        <v>70</v>
      </c>
    </row>
    <row r="26" spans="1:57" ht="12.75">
      <c r="A26" s="171"/>
      <c r="B26" s="205"/>
      <c r="C26" s="174"/>
      <c r="D26" s="2" t="s">
        <v>18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56" t="s">
        <v>54</v>
      </c>
      <c r="T26" s="56" t="s">
        <v>54</v>
      </c>
      <c r="U26" s="47" t="s">
        <v>53</v>
      </c>
      <c r="V26" s="18">
        <v>0</v>
      </c>
      <c r="W26" s="18">
        <v>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55" t="s">
        <v>54</v>
      </c>
      <c r="AK26" s="55" t="s">
        <v>54</v>
      </c>
      <c r="AL26" s="55" t="s">
        <v>54</v>
      </c>
      <c r="AM26" s="55" t="s">
        <v>54</v>
      </c>
      <c r="AN26" s="55" t="s">
        <v>54</v>
      </c>
      <c r="AO26" s="55" t="s">
        <v>54</v>
      </c>
      <c r="AP26" s="55" t="s">
        <v>54</v>
      </c>
      <c r="AQ26" s="55" t="s">
        <v>54</v>
      </c>
      <c r="AR26" s="55" t="s">
        <v>54</v>
      </c>
      <c r="AS26" s="55" t="s">
        <v>54</v>
      </c>
      <c r="AT26" s="55" t="s">
        <v>54</v>
      </c>
      <c r="AU26" s="47" t="s">
        <v>53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50">
        <f t="shared" si="2"/>
        <v>0</v>
      </c>
    </row>
    <row r="27" spans="1:57" ht="13.5" customHeight="1">
      <c r="A27" s="171"/>
      <c r="B27" s="161" t="s">
        <v>106</v>
      </c>
      <c r="C27" s="161" t="s">
        <v>51</v>
      </c>
      <c r="D27" s="1" t="s">
        <v>17</v>
      </c>
      <c r="E27" s="7">
        <f>SUM(E29,E33,E35)</f>
        <v>4</v>
      </c>
      <c r="F27" s="7">
        <f aca="true" t="shared" si="3" ref="F27:R27">SUM(F29,F33,F35)</f>
        <v>4</v>
      </c>
      <c r="G27" s="7">
        <f t="shared" si="3"/>
        <v>4</v>
      </c>
      <c r="H27" s="7">
        <f t="shared" si="3"/>
        <v>4</v>
      </c>
      <c r="I27" s="7">
        <f t="shared" si="3"/>
        <v>4</v>
      </c>
      <c r="J27" s="7">
        <f t="shared" si="3"/>
        <v>4</v>
      </c>
      <c r="K27" s="7">
        <f t="shared" si="3"/>
        <v>4</v>
      </c>
      <c r="L27" s="7">
        <f t="shared" si="3"/>
        <v>4</v>
      </c>
      <c r="M27" s="7">
        <f t="shared" si="3"/>
        <v>4</v>
      </c>
      <c r="N27" s="7">
        <f t="shared" si="3"/>
        <v>4</v>
      </c>
      <c r="O27" s="7">
        <f t="shared" si="3"/>
        <v>4</v>
      </c>
      <c r="P27" s="7">
        <f t="shared" si="3"/>
        <v>4</v>
      </c>
      <c r="Q27" s="7">
        <f t="shared" si="3"/>
        <v>4</v>
      </c>
      <c r="R27" s="7">
        <f t="shared" si="3"/>
        <v>4</v>
      </c>
      <c r="S27" s="7">
        <v>0</v>
      </c>
      <c r="T27" s="7">
        <v>0</v>
      </c>
      <c r="U27" s="7" t="s">
        <v>53</v>
      </c>
      <c r="V27" s="7">
        <f aca="true" t="shared" si="4" ref="V27:AI28">SUM(V29,V33,V35)</f>
        <v>0</v>
      </c>
      <c r="W27" s="7">
        <f t="shared" si="4"/>
        <v>0</v>
      </c>
      <c r="X27" s="7">
        <f t="shared" si="4"/>
        <v>5</v>
      </c>
      <c r="Y27" s="7">
        <f t="shared" si="4"/>
        <v>5</v>
      </c>
      <c r="Z27" s="7">
        <f t="shared" si="4"/>
        <v>5</v>
      </c>
      <c r="AA27" s="7">
        <f t="shared" si="4"/>
        <v>5</v>
      </c>
      <c r="AB27" s="7">
        <f t="shared" si="4"/>
        <v>5</v>
      </c>
      <c r="AC27" s="7">
        <f t="shared" si="4"/>
        <v>5</v>
      </c>
      <c r="AD27" s="7">
        <f t="shared" si="4"/>
        <v>5</v>
      </c>
      <c r="AE27" s="7">
        <f t="shared" si="4"/>
        <v>5</v>
      </c>
      <c r="AF27" s="7">
        <f t="shared" si="4"/>
        <v>5</v>
      </c>
      <c r="AG27" s="7">
        <f t="shared" si="4"/>
        <v>5</v>
      </c>
      <c r="AH27" s="7">
        <f t="shared" si="4"/>
        <v>4</v>
      </c>
      <c r="AI27" s="7">
        <f t="shared" si="4"/>
        <v>4</v>
      </c>
      <c r="AJ27" s="7">
        <f aca="true" t="shared" si="5" ref="AJ27:AL28">SUM(AJ29,AJ33)</f>
        <v>0</v>
      </c>
      <c r="AK27" s="7">
        <f t="shared" si="5"/>
        <v>0</v>
      </c>
      <c r="AL27" s="7">
        <f t="shared" si="5"/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 t="s">
        <v>53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4">
        <f t="shared" si="2"/>
        <v>114</v>
      </c>
    </row>
    <row r="28" spans="1:57" ht="15.75" customHeight="1">
      <c r="A28" s="171"/>
      <c r="B28" s="162"/>
      <c r="C28" s="162"/>
      <c r="D28" s="1" t="s">
        <v>18</v>
      </c>
      <c r="E28" s="7">
        <f>SUM(E30,E34,E36)</f>
        <v>0</v>
      </c>
      <c r="F28" s="7">
        <f aca="true" t="shared" si="6" ref="F28:R28">SUM(F30,F34,F36)</f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1</v>
      </c>
      <c r="R28" s="7">
        <f t="shared" si="6"/>
        <v>2</v>
      </c>
      <c r="S28" s="7">
        <v>0</v>
      </c>
      <c r="T28" s="7">
        <v>0</v>
      </c>
      <c r="U28" s="7" t="s">
        <v>53</v>
      </c>
      <c r="V28" s="7">
        <f t="shared" si="4"/>
        <v>0</v>
      </c>
      <c r="W28" s="7">
        <f t="shared" si="4"/>
        <v>0</v>
      </c>
      <c r="X28" s="7">
        <f t="shared" si="4"/>
        <v>0</v>
      </c>
      <c r="Y28" s="7">
        <f t="shared" si="4"/>
        <v>0</v>
      </c>
      <c r="Z28" s="7">
        <f t="shared" si="4"/>
        <v>0</v>
      </c>
      <c r="AA28" s="7">
        <f t="shared" si="4"/>
        <v>0</v>
      </c>
      <c r="AB28" s="7">
        <f t="shared" si="4"/>
        <v>0</v>
      </c>
      <c r="AC28" s="7">
        <f t="shared" si="4"/>
        <v>0</v>
      </c>
      <c r="AD28" s="7">
        <f t="shared" si="4"/>
        <v>0</v>
      </c>
      <c r="AE28" s="7">
        <f t="shared" si="4"/>
        <v>0</v>
      </c>
      <c r="AF28" s="7">
        <f t="shared" si="4"/>
        <v>0</v>
      </c>
      <c r="AG28" s="7">
        <f t="shared" si="4"/>
        <v>0</v>
      </c>
      <c r="AH28" s="7">
        <f t="shared" si="4"/>
        <v>1</v>
      </c>
      <c r="AI28" s="7">
        <f t="shared" si="4"/>
        <v>2</v>
      </c>
      <c r="AJ28" s="7">
        <f t="shared" si="5"/>
        <v>0</v>
      </c>
      <c r="AK28" s="7">
        <f t="shared" si="5"/>
        <v>0</v>
      </c>
      <c r="AL28" s="7">
        <f t="shared" si="5"/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 t="s">
        <v>53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14">
        <f t="shared" si="2"/>
        <v>6</v>
      </c>
    </row>
    <row r="29" spans="1:57" ht="12.75">
      <c r="A29" s="171"/>
      <c r="B29" s="157" t="s">
        <v>107</v>
      </c>
      <c r="C29" s="157" t="s">
        <v>110</v>
      </c>
      <c r="D29" s="2" t="s">
        <v>17</v>
      </c>
      <c r="E29" s="8">
        <v>3</v>
      </c>
      <c r="F29" s="8">
        <v>3</v>
      </c>
      <c r="G29" s="8">
        <v>3</v>
      </c>
      <c r="H29" s="8">
        <v>3</v>
      </c>
      <c r="I29" s="8">
        <v>3</v>
      </c>
      <c r="J29" s="8">
        <v>3</v>
      </c>
      <c r="K29" s="8">
        <v>3</v>
      </c>
      <c r="L29" s="8">
        <v>3</v>
      </c>
      <c r="M29" s="8">
        <v>3</v>
      </c>
      <c r="N29" s="8">
        <v>3</v>
      </c>
      <c r="O29" s="8">
        <v>3</v>
      </c>
      <c r="P29" s="8">
        <v>3</v>
      </c>
      <c r="Q29" s="8">
        <v>3</v>
      </c>
      <c r="R29" s="8">
        <v>3</v>
      </c>
      <c r="S29" s="56" t="s">
        <v>54</v>
      </c>
      <c r="T29" s="56" t="s">
        <v>54</v>
      </c>
      <c r="U29" s="47" t="s">
        <v>53</v>
      </c>
      <c r="V29" s="9">
        <v>0</v>
      </c>
      <c r="W29" s="9">
        <v>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5" t="s">
        <v>54</v>
      </c>
      <c r="AK29" s="55" t="s">
        <v>54</v>
      </c>
      <c r="AL29" s="55" t="s">
        <v>54</v>
      </c>
      <c r="AM29" s="55" t="s">
        <v>54</v>
      </c>
      <c r="AN29" s="55" t="s">
        <v>54</v>
      </c>
      <c r="AO29" s="55" t="s">
        <v>54</v>
      </c>
      <c r="AP29" s="55" t="s">
        <v>54</v>
      </c>
      <c r="AQ29" s="55" t="s">
        <v>54</v>
      </c>
      <c r="AR29" s="55" t="s">
        <v>54</v>
      </c>
      <c r="AS29" s="55" t="s">
        <v>54</v>
      </c>
      <c r="AT29" s="55" t="s">
        <v>54</v>
      </c>
      <c r="AU29" s="47" t="s">
        <v>53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50">
        <f t="shared" si="2"/>
        <v>42</v>
      </c>
    </row>
    <row r="30" spans="1:57" ht="12.75">
      <c r="A30" s="171"/>
      <c r="B30" s="157"/>
      <c r="C30" s="157"/>
      <c r="D30" s="2" t="s">
        <v>18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1</v>
      </c>
      <c r="R30" s="8">
        <v>1</v>
      </c>
      <c r="S30" s="56" t="s">
        <v>54</v>
      </c>
      <c r="T30" s="56" t="s">
        <v>54</v>
      </c>
      <c r="U30" s="47" t="s">
        <v>53</v>
      </c>
      <c r="V30" s="9">
        <v>0</v>
      </c>
      <c r="W30" s="9">
        <v>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5" t="s">
        <v>54</v>
      </c>
      <c r="AK30" s="55" t="s">
        <v>54</v>
      </c>
      <c r="AL30" s="55" t="s">
        <v>54</v>
      </c>
      <c r="AM30" s="55" t="s">
        <v>54</v>
      </c>
      <c r="AN30" s="55" t="s">
        <v>54</v>
      </c>
      <c r="AO30" s="55" t="s">
        <v>54</v>
      </c>
      <c r="AP30" s="55" t="s">
        <v>54</v>
      </c>
      <c r="AQ30" s="55" t="s">
        <v>54</v>
      </c>
      <c r="AR30" s="55" t="s">
        <v>54</v>
      </c>
      <c r="AS30" s="55" t="s">
        <v>54</v>
      </c>
      <c r="AT30" s="55" t="s">
        <v>54</v>
      </c>
      <c r="AU30" s="47" t="s">
        <v>53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50">
        <f t="shared" si="2"/>
        <v>2</v>
      </c>
    </row>
    <row r="31" spans="1:57" ht="12.75" customHeight="1" hidden="1">
      <c r="A31" s="171"/>
      <c r="B31" s="157" t="s">
        <v>108</v>
      </c>
      <c r="C31" s="157" t="s">
        <v>52</v>
      </c>
      <c r="D31" s="2" t="s">
        <v>17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6" t="s">
        <v>54</v>
      </c>
      <c r="T31" s="56" t="s">
        <v>54</v>
      </c>
      <c r="U31" s="47" t="s">
        <v>53</v>
      </c>
      <c r="V31" s="9">
        <v>0</v>
      </c>
      <c r="W31" s="9">
        <v>0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8"/>
      <c r="AI31" s="120" t="s">
        <v>54</v>
      </c>
      <c r="AJ31" s="55" t="s">
        <v>54</v>
      </c>
      <c r="AK31" s="55" t="s">
        <v>54</v>
      </c>
      <c r="AL31" s="55" t="s">
        <v>54</v>
      </c>
      <c r="AM31" s="55" t="s">
        <v>54</v>
      </c>
      <c r="AN31" s="55" t="s">
        <v>54</v>
      </c>
      <c r="AO31" s="55" t="s">
        <v>54</v>
      </c>
      <c r="AP31" s="55" t="s">
        <v>54</v>
      </c>
      <c r="AQ31" s="55" t="s">
        <v>54</v>
      </c>
      <c r="AR31" s="55" t="s">
        <v>54</v>
      </c>
      <c r="AS31" s="55" t="s">
        <v>54</v>
      </c>
      <c r="AT31" s="55" t="s">
        <v>54</v>
      </c>
      <c r="AU31" s="47" t="s">
        <v>54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50">
        <f t="shared" si="2"/>
        <v>0</v>
      </c>
    </row>
    <row r="32" spans="1:57" ht="12.75" customHeight="1" hidden="1">
      <c r="A32" s="171"/>
      <c r="B32" s="157"/>
      <c r="C32" s="157"/>
      <c r="D32" s="2" t="s">
        <v>18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6" t="s">
        <v>54</v>
      </c>
      <c r="T32" s="56" t="s">
        <v>54</v>
      </c>
      <c r="U32" s="47" t="s">
        <v>53</v>
      </c>
      <c r="V32" s="9">
        <v>0</v>
      </c>
      <c r="W32" s="9">
        <v>0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20" t="s">
        <v>54</v>
      </c>
      <c r="AJ32" s="55" t="s">
        <v>54</v>
      </c>
      <c r="AK32" s="55" t="s">
        <v>54</v>
      </c>
      <c r="AL32" s="55" t="s">
        <v>54</v>
      </c>
      <c r="AM32" s="55" t="s">
        <v>54</v>
      </c>
      <c r="AN32" s="55" t="s">
        <v>54</v>
      </c>
      <c r="AO32" s="55" t="s">
        <v>54</v>
      </c>
      <c r="AP32" s="55" t="s">
        <v>54</v>
      </c>
      <c r="AQ32" s="55" t="s">
        <v>54</v>
      </c>
      <c r="AR32" s="55" t="s">
        <v>54</v>
      </c>
      <c r="AS32" s="55" t="s">
        <v>54</v>
      </c>
      <c r="AT32" s="55" t="s">
        <v>54</v>
      </c>
      <c r="AU32" s="47" t="s">
        <v>54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50">
        <f t="shared" si="2"/>
        <v>0</v>
      </c>
    </row>
    <row r="33" spans="1:57" ht="12.75">
      <c r="A33" s="171"/>
      <c r="B33" s="157" t="s">
        <v>108</v>
      </c>
      <c r="C33" s="157" t="s">
        <v>111</v>
      </c>
      <c r="D33" s="2" t="s">
        <v>17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6" t="s">
        <v>54</v>
      </c>
      <c r="T33" s="56" t="s">
        <v>54</v>
      </c>
      <c r="U33" s="48" t="s">
        <v>53</v>
      </c>
      <c r="V33" s="9">
        <v>0</v>
      </c>
      <c r="W33" s="9">
        <v>0</v>
      </c>
      <c r="X33" s="8">
        <v>3</v>
      </c>
      <c r="Y33" s="8">
        <v>3</v>
      </c>
      <c r="Z33" s="8">
        <v>3</v>
      </c>
      <c r="AA33" s="8">
        <v>3</v>
      </c>
      <c r="AB33" s="8">
        <v>3</v>
      </c>
      <c r="AC33" s="8">
        <v>3</v>
      </c>
      <c r="AD33" s="8">
        <v>3</v>
      </c>
      <c r="AE33" s="8">
        <v>3</v>
      </c>
      <c r="AF33" s="8">
        <v>3</v>
      </c>
      <c r="AG33" s="8">
        <v>3</v>
      </c>
      <c r="AH33" s="8">
        <v>3</v>
      </c>
      <c r="AI33" s="8">
        <v>3</v>
      </c>
      <c r="AJ33" s="55" t="s">
        <v>54</v>
      </c>
      <c r="AK33" s="55" t="s">
        <v>54</v>
      </c>
      <c r="AL33" s="55" t="s">
        <v>54</v>
      </c>
      <c r="AM33" s="55" t="s">
        <v>54</v>
      </c>
      <c r="AN33" s="55" t="s">
        <v>54</v>
      </c>
      <c r="AO33" s="55" t="s">
        <v>54</v>
      </c>
      <c r="AP33" s="55" t="s">
        <v>54</v>
      </c>
      <c r="AQ33" s="55" t="s">
        <v>54</v>
      </c>
      <c r="AR33" s="55" t="s">
        <v>54</v>
      </c>
      <c r="AS33" s="55" t="s">
        <v>54</v>
      </c>
      <c r="AT33" s="55" t="s">
        <v>54</v>
      </c>
      <c r="AU33" s="47" t="s">
        <v>53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50">
        <f t="shared" si="2"/>
        <v>36</v>
      </c>
    </row>
    <row r="34" spans="1:57" ht="12.75">
      <c r="A34" s="171"/>
      <c r="B34" s="157"/>
      <c r="C34" s="157"/>
      <c r="D34" s="2" t="s">
        <v>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6" t="s">
        <v>54</v>
      </c>
      <c r="T34" s="56" t="s">
        <v>54</v>
      </c>
      <c r="U34" s="48" t="s">
        <v>53</v>
      </c>
      <c r="V34" s="9">
        <v>0</v>
      </c>
      <c r="W34" s="9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119">
        <v>1</v>
      </c>
      <c r="AI34" s="119">
        <v>1</v>
      </c>
      <c r="AJ34" s="55" t="s">
        <v>54</v>
      </c>
      <c r="AK34" s="55" t="s">
        <v>54</v>
      </c>
      <c r="AL34" s="55" t="s">
        <v>54</v>
      </c>
      <c r="AM34" s="55" t="s">
        <v>54</v>
      </c>
      <c r="AN34" s="55" t="s">
        <v>54</v>
      </c>
      <c r="AO34" s="55" t="s">
        <v>54</v>
      </c>
      <c r="AP34" s="55" t="s">
        <v>54</v>
      </c>
      <c r="AQ34" s="55" t="s">
        <v>54</v>
      </c>
      <c r="AR34" s="55" t="s">
        <v>54</v>
      </c>
      <c r="AS34" s="55" t="s">
        <v>54</v>
      </c>
      <c r="AT34" s="55" t="s">
        <v>54</v>
      </c>
      <c r="AU34" s="47" t="s">
        <v>53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50">
        <f t="shared" si="2"/>
        <v>2</v>
      </c>
    </row>
    <row r="35" spans="1:57" ht="12.75" customHeight="1">
      <c r="A35" s="171"/>
      <c r="B35" s="157" t="s">
        <v>102</v>
      </c>
      <c r="C35" s="158" t="s">
        <v>30</v>
      </c>
      <c r="D35" s="2" t="s">
        <v>17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56" t="s">
        <v>54</v>
      </c>
      <c r="T35" s="56" t="s">
        <v>54</v>
      </c>
      <c r="U35" s="48" t="s">
        <v>53</v>
      </c>
      <c r="V35" s="9">
        <v>0</v>
      </c>
      <c r="W35" s="9">
        <v>0</v>
      </c>
      <c r="X35" s="9">
        <v>2</v>
      </c>
      <c r="Y35" s="9">
        <v>2</v>
      </c>
      <c r="Z35" s="9">
        <v>2</v>
      </c>
      <c r="AA35" s="9">
        <v>2</v>
      </c>
      <c r="AB35" s="9">
        <v>2</v>
      </c>
      <c r="AC35" s="9">
        <v>2</v>
      </c>
      <c r="AD35" s="9">
        <v>2</v>
      </c>
      <c r="AE35" s="9">
        <v>2</v>
      </c>
      <c r="AF35" s="9">
        <v>2</v>
      </c>
      <c r="AG35" s="9">
        <v>2</v>
      </c>
      <c r="AH35" s="49">
        <v>1</v>
      </c>
      <c r="AI35" s="49">
        <v>1</v>
      </c>
      <c r="AJ35" s="55" t="s">
        <v>54</v>
      </c>
      <c r="AK35" s="55" t="s">
        <v>54</v>
      </c>
      <c r="AL35" s="55" t="s">
        <v>54</v>
      </c>
      <c r="AM35" s="55" t="s">
        <v>54</v>
      </c>
      <c r="AN35" s="55" t="s">
        <v>54</v>
      </c>
      <c r="AO35" s="55" t="s">
        <v>54</v>
      </c>
      <c r="AP35" s="55" t="s">
        <v>54</v>
      </c>
      <c r="AQ35" s="55" t="s">
        <v>54</v>
      </c>
      <c r="AR35" s="55" t="s">
        <v>54</v>
      </c>
      <c r="AS35" s="55" t="s">
        <v>54</v>
      </c>
      <c r="AT35" s="55" t="s">
        <v>54</v>
      </c>
      <c r="AU35" s="47" t="s">
        <v>53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50">
        <f t="shared" si="2"/>
        <v>36</v>
      </c>
    </row>
    <row r="36" spans="1:57" ht="12.75">
      <c r="A36" s="171"/>
      <c r="B36" s="157"/>
      <c r="C36" s="159"/>
      <c r="D36" s="2" t="s">
        <v>18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119">
        <v>1</v>
      </c>
      <c r="S36" s="56" t="s">
        <v>54</v>
      </c>
      <c r="T36" s="56" t="s">
        <v>54</v>
      </c>
      <c r="U36" s="48" t="s">
        <v>53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121">
        <v>1</v>
      </c>
      <c r="AJ36" s="55" t="s">
        <v>54</v>
      </c>
      <c r="AK36" s="55" t="s">
        <v>54</v>
      </c>
      <c r="AL36" s="55" t="s">
        <v>54</v>
      </c>
      <c r="AM36" s="55" t="s">
        <v>54</v>
      </c>
      <c r="AN36" s="55" t="s">
        <v>54</v>
      </c>
      <c r="AO36" s="55" t="s">
        <v>54</v>
      </c>
      <c r="AP36" s="55" t="s">
        <v>54</v>
      </c>
      <c r="AQ36" s="55" t="s">
        <v>54</v>
      </c>
      <c r="AR36" s="55" t="s">
        <v>54</v>
      </c>
      <c r="AS36" s="55" t="s">
        <v>54</v>
      </c>
      <c r="AT36" s="55" t="s">
        <v>54</v>
      </c>
      <c r="AU36" s="47" t="s">
        <v>53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50">
        <f t="shared" si="2"/>
        <v>2</v>
      </c>
    </row>
    <row r="37" spans="1:57" ht="12.75" customHeight="1">
      <c r="A37" s="171"/>
      <c r="B37" s="161" t="s">
        <v>96</v>
      </c>
      <c r="C37" s="161" t="s">
        <v>112</v>
      </c>
      <c r="D37" s="43" t="s">
        <v>17</v>
      </c>
      <c r="E37" s="7">
        <f>E39</f>
        <v>3</v>
      </c>
      <c r="F37" s="7">
        <f aca="true" t="shared" si="7" ref="F37:R37">F39</f>
        <v>3</v>
      </c>
      <c r="G37" s="7">
        <f t="shared" si="7"/>
        <v>3</v>
      </c>
      <c r="H37" s="7">
        <f t="shared" si="7"/>
        <v>3</v>
      </c>
      <c r="I37" s="7">
        <f t="shared" si="7"/>
        <v>3</v>
      </c>
      <c r="J37" s="7">
        <f t="shared" si="7"/>
        <v>3</v>
      </c>
      <c r="K37" s="7">
        <f t="shared" si="7"/>
        <v>3</v>
      </c>
      <c r="L37" s="7">
        <f t="shared" si="7"/>
        <v>3</v>
      </c>
      <c r="M37" s="7">
        <f t="shared" si="7"/>
        <v>3</v>
      </c>
      <c r="N37" s="7">
        <f t="shared" si="7"/>
        <v>3</v>
      </c>
      <c r="O37" s="7">
        <f t="shared" si="7"/>
        <v>3</v>
      </c>
      <c r="P37" s="7">
        <f t="shared" si="7"/>
        <v>3</v>
      </c>
      <c r="Q37" s="7">
        <f t="shared" si="7"/>
        <v>3</v>
      </c>
      <c r="R37" s="7">
        <f t="shared" si="7"/>
        <v>3</v>
      </c>
      <c r="S37" s="7">
        <f>SUM(S41,S42,S47,S48)</f>
        <v>36</v>
      </c>
      <c r="T37" s="7">
        <f>SUM(T41,T42,T47,T48)</f>
        <v>36</v>
      </c>
      <c r="U37" s="7" t="s">
        <v>53</v>
      </c>
      <c r="V37" s="7">
        <f>V39+V45</f>
        <v>0</v>
      </c>
      <c r="W37" s="7">
        <f>W39+W45</f>
        <v>0</v>
      </c>
      <c r="X37" s="7">
        <f aca="true" t="shared" si="8" ref="X37:AI37">X39</f>
        <v>9</v>
      </c>
      <c r="Y37" s="7">
        <f t="shared" si="8"/>
        <v>9</v>
      </c>
      <c r="Z37" s="7">
        <f t="shared" si="8"/>
        <v>9</v>
      </c>
      <c r="AA37" s="7">
        <f t="shared" si="8"/>
        <v>9</v>
      </c>
      <c r="AB37" s="7">
        <f t="shared" si="8"/>
        <v>9</v>
      </c>
      <c r="AC37" s="7">
        <f t="shared" si="8"/>
        <v>9</v>
      </c>
      <c r="AD37" s="7">
        <f t="shared" si="8"/>
        <v>9</v>
      </c>
      <c r="AE37" s="7">
        <f t="shared" si="8"/>
        <v>9</v>
      </c>
      <c r="AF37" s="7">
        <f t="shared" si="8"/>
        <v>9</v>
      </c>
      <c r="AG37" s="7">
        <f t="shared" si="8"/>
        <v>9</v>
      </c>
      <c r="AH37" s="7">
        <f t="shared" si="8"/>
        <v>10</v>
      </c>
      <c r="AI37" s="7">
        <f t="shared" si="8"/>
        <v>10</v>
      </c>
      <c r="AJ37" s="7">
        <f>SUM(AJ41,AJ42,AJ47,AJ48)</f>
        <v>36</v>
      </c>
      <c r="AK37" s="7">
        <f>SUM(AK41,AK42,AK47,AK48)</f>
        <v>36</v>
      </c>
      <c r="AL37" s="7">
        <f>SUM(AL41,AL42,AL47,AL48)</f>
        <v>36</v>
      </c>
      <c r="AM37" s="7">
        <f>SUM(AM41,AM42,AM47,AM48)</f>
        <v>36</v>
      </c>
      <c r="AN37" s="7">
        <f>SUM(AN41,AN42,AN47,AN48)</f>
        <v>36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 t="s">
        <v>53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14">
        <f aca="true" t="shared" si="9" ref="BE37:BE42">SUM(E37:BD37)</f>
        <v>404</v>
      </c>
    </row>
    <row r="38" spans="1:57" ht="18" customHeight="1">
      <c r="A38" s="171"/>
      <c r="B38" s="162"/>
      <c r="C38" s="162"/>
      <c r="D38" s="43" t="s">
        <v>18</v>
      </c>
      <c r="E38" s="7">
        <f>E40</f>
        <v>0</v>
      </c>
      <c r="F38" s="7">
        <f aca="true" t="shared" si="10" ref="F38:N38">F40</f>
        <v>0</v>
      </c>
      <c r="G38" s="7">
        <f t="shared" si="10"/>
        <v>0</v>
      </c>
      <c r="H38" s="7">
        <f t="shared" si="10"/>
        <v>0</v>
      </c>
      <c r="I38" s="7">
        <f t="shared" si="10"/>
        <v>0</v>
      </c>
      <c r="J38" s="7">
        <f t="shared" si="10"/>
        <v>0</v>
      </c>
      <c r="K38" s="7">
        <f t="shared" si="10"/>
        <v>0</v>
      </c>
      <c r="L38" s="7">
        <f t="shared" si="10"/>
        <v>0</v>
      </c>
      <c r="M38" s="7">
        <f t="shared" si="10"/>
        <v>0</v>
      </c>
      <c r="N38" s="7">
        <f t="shared" si="10"/>
        <v>0</v>
      </c>
      <c r="O38" s="7">
        <f>O40</f>
        <v>0</v>
      </c>
      <c r="P38" s="7">
        <f>P40</f>
        <v>0</v>
      </c>
      <c r="Q38" s="7">
        <f>Q40</f>
        <v>1</v>
      </c>
      <c r="R38" s="7">
        <f>R40</f>
        <v>1</v>
      </c>
      <c r="S38" s="7">
        <v>0</v>
      </c>
      <c r="T38" s="7">
        <v>0</v>
      </c>
      <c r="U38" s="7" t="s">
        <v>53</v>
      </c>
      <c r="V38" s="7">
        <v>0</v>
      </c>
      <c r="W38" s="7">
        <v>0</v>
      </c>
      <c r="X38" s="7">
        <f aca="true" t="shared" si="11" ref="X38:AH38">X40</f>
        <v>0</v>
      </c>
      <c r="Y38" s="7">
        <f t="shared" si="11"/>
        <v>0</v>
      </c>
      <c r="Z38" s="7">
        <f t="shared" si="11"/>
        <v>0</v>
      </c>
      <c r="AA38" s="7">
        <f t="shared" si="11"/>
        <v>0</v>
      </c>
      <c r="AB38" s="7">
        <f t="shared" si="11"/>
        <v>0</v>
      </c>
      <c r="AC38" s="7">
        <f t="shared" si="11"/>
        <v>0</v>
      </c>
      <c r="AD38" s="7">
        <f t="shared" si="11"/>
        <v>0</v>
      </c>
      <c r="AE38" s="7">
        <f t="shared" si="11"/>
        <v>0</v>
      </c>
      <c r="AF38" s="7">
        <f t="shared" si="11"/>
        <v>0</v>
      </c>
      <c r="AG38" s="7">
        <f t="shared" si="11"/>
        <v>0</v>
      </c>
      <c r="AH38" s="7">
        <f t="shared" si="11"/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 t="s">
        <v>53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14">
        <f t="shared" si="9"/>
        <v>2</v>
      </c>
    </row>
    <row r="39" spans="1:57" ht="12.75">
      <c r="A39" s="171"/>
      <c r="B39" s="157" t="s">
        <v>97</v>
      </c>
      <c r="C39" s="157" t="s">
        <v>112</v>
      </c>
      <c r="D39" s="2" t="s">
        <v>17</v>
      </c>
      <c r="E39" s="8">
        <v>3</v>
      </c>
      <c r="F39" s="8">
        <v>3</v>
      </c>
      <c r="G39" s="8">
        <v>3</v>
      </c>
      <c r="H39" s="8">
        <v>3</v>
      </c>
      <c r="I39" s="8">
        <v>3</v>
      </c>
      <c r="J39" s="8">
        <v>3</v>
      </c>
      <c r="K39" s="8">
        <v>3</v>
      </c>
      <c r="L39" s="8">
        <v>3</v>
      </c>
      <c r="M39" s="8">
        <v>3</v>
      </c>
      <c r="N39" s="8">
        <v>3</v>
      </c>
      <c r="O39" s="8">
        <v>3</v>
      </c>
      <c r="P39" s="8">
        <v>3</v>
      </c>
      <c r="Q39" s="8">
        <v>3</v>
      </c>
      <c r="R39" s="8">
        <v>3</v>
      </c>
      <c r="S39" s="57" t="s">
        <v>54</v>
      </c>
      <c r="T39" s="57" t="s">
        <v>54</v>
      </c>
      <c r="U39" s="47" t="s">
        <v>53</v>
      </c>
      <c r="V39" s="9">
        <v>0</v>
      </c>
      <c r="W39" s="9">
        <v>0</v>
      </c>
      <c r="X39" s="9">
        <v>9</v>
      </c>
      <c r="Y39" s="9">
        <v>9</v>
      </c>
      <c r="Z39" s="9">
        <v>9</v>
      </c>
      <c r="AA39" s="9">
        <v>9</v>
      </c>
      <c r="AB39" s="9">
        <v>9</v>
      </c>
      <c r="AC39" s="9">
        <v>9</v>
      </c>
      <c r="AD39" s="9">
        <v>9</v>
      </c>
      <c r="AE39" s="9">
        <v>9</v>
      </c>
      <c r="AF39" s="9">
        <v>9</v>
      </c>
      <c r="AG39" s="9">
        <v>9</v>
      </c>
      <c r="AH39" s="49">
        <v>10</v>
      </c>
      <c r="AI39" s="49">
        <v>10</v>
      </c>
      <c r="AJ39" s="55" t="s">
        <v>54</v>
      </c>
      <c r="AK39" s="55" t="s">
        <v>54</v>
      </c>
      <c r="AL39" s="55" t="s">
        <v>54</v>
      </c>
      <c r="AM39" s="55" t="s">
        <v>54</v>
      </c>
      <c r="AN39" s="55" t="s">
        <v>54</v>
      </c>
      <c r="AO39" s="55" t="s">
        <v>54</v>
      </c>
      <c r="AP39" s="55" t="s">
        <v>54</v>
      </c>
      <c r="AQ39" s="55" t="s">
        <v>54</v>
      </c>
      <c r="AR39" s="55" t="s">
        <v>54</v>
      </c>
      <c r="AS39" s="55" t="s">
        <v>54</v>
      </c>
      <c r="AT39" s="55" t="s">
        <v>54</v>
      </c>
      <c r="AU39" s="47" t="s">
        <v>53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50">
        <f t="shared" si="9"/>
        <v>152</v>
      </c>
    </row>
    <row r="40" spans="1:57" ht="12.75">
      <c r="A40" s="171"/>
      <c r="B40" s="157"/>
      <c r="C40" s="157"/>
      <c r="D40" s="2" t="s">
        <v>18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57" t="s">
        <v>54</v>
      </c>
      <c r="T40" s="57" t="s">
        <v>54</v>
      </c>
      <c r="U40" s="47" t="s">
        <v>53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55" t="s">
        <v>54</v>
      </c>
      <c r="AK40" s="55" t="s">
        <v>54</v>
      </c>
      <c r="AL40" s="55" t="s">
        <v>54</v>
      </c>
      <c r="AM40" s="55" t="s">
        <v>54</v>
      </c>
      <c r="AN40" s="55" t="s">
        <v>54</v>
      </c>
      <c r="AO40" s="55" t="s">
        <v>54</v>
      </c>
      <c r="AP40" s="55" t="s">
        <v>54</v>
      </c>
      <c r="AQ40" s="55" t="s">
        <v>54</v>
      </c>
      <c r="AR40" s="55" t="s">
        <v>54</v>
      </c>
      <c r="AS40" s="55" t="s">
        <v>54</v>
      </c>
      <c r="AT40" s="55" t="s">
        <v>54</v>
      </c>
      <c r="AU40" s="47" t="s">
        <v>53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50">
        <f t="shared" si="9"/>
        <v>2</v>
      </c>
    </row>
    <row r="41" spans="1:57" ht="12.75">
      <c r="A41" s="171"/>
      <c r="B41" s="87" t="s">
        <v>113</v>
      </c>
      <c r="C41" s="88" t="s">
        <v>84</v>
      </c>
      <c r="D41" s="87" t="s">
        <v>17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9">
        <v>36</v>
      </c>
      <c r="T41" s="59">
        <v>36</v>
      </c>
      <c r="U41" s="56" t="s">
        <v>53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96">
        <v>36</v>
      </c>
      <c r="AK41" s="96">
        <v>36</v>
      </c>
      <c r="AL41" s="55" t="s">
        <v>54</v>
      </c>
      <c r="AM41" s="55" t="s">
        <v>54</v>
      </c>
      <c r="AN41" s="55" t="s">
        <v>54</v>
      </c>
      <c r="AO41" s="55" t="s">
        <v>54</v>
      </c>
      <c r="AP41" s="55" t="s">
        <v>54</v>
      </c>
      <c r="AQ41" s="55" t="s">
        <v>54</v>
      </c>
      <c r="AR41" s="55" t="s">
        <v>54</v>
      </c>
      <c r="AS41" s="55" t="s">
        <v>54</v>
      </c>
      <c r="AT41" s="55" t="s">
        <v>54</v>
      </c>
      <c r="AU41" s="47" t="s">
        <v>53</v>
      </c>
      <c r="AV41" s="57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89">
        <f t="shared" si="9"/>
        <v>144</v>
      </c>
    </row>
    <row r="42" spans="1:57" ht="12.75">
      <c r="A42" s="171"/>
      <c r="B42" s="87" t="s">
        <v>114</v>
      </c>
      <c r="C42" s="88" t="s">
        <v>85</v>
      </c>
      <c r="D42" s="87" t="s">
        <v>17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 t="s">
        <v>54</v>
      </c>
      <c r="T42" s="57" t="s">
        <v>54</v>
      </c>
      <c r="U42" s="56" t="s">
        <v>53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5" t="s">
        <v>54</v>
      </c>
      <c r="AK42" s="55" t="s">
        <v>54</v>
      </c>
      <c r="AL42" s="96">
        <v>36</v>
      </c>
      <c r="AM42" s="96">
        <v>36</v>
      </c>
      <c r="AN42" s="96">
        <v>36</v>
      </c>
      <c r="AO42" s="55" t="s">
        <v>54</v>
      </c>
      <c r="AP42" s="55" t="s">
        <v>54</v>
      </c>
      <c r="AQ42" s="55" t="s">
        <v>54</v>
      </c>
      <c r="AR42" s="55" t="s">
        <v>54</v>
      </c>
      <c r="AS42" s="55" t="s">
        <v>54</v>
      </c>
      <c r="AT42" s="55" t="s">
        <v>54</v>
      </c>
      <c r="AU42" s="47" t="s">
        <v>53</v>
      </c>
      <c r="AV42" s="57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89">
        <f t="shared" si="9"/>
        <v>108</v>
      </c>
    </row>
    <row r="43" spans="1:57" ht="63" customHeight="1">
      <c r="A43" s="114"/>
      <c r="B43" s="200" t="s">
        <v>115</v>
      </c>
      <c r="C43" s="202" t="s">
        <v>116</v>
      </c>
      <c r="D43" s="43" t="s">
        <v>17</v>
      </c>
      <c r="E43" s="75">
        <f aca="true" t="shared" si="12" ref="E43:R43">SUM(F45)</f>
        <v>0</v>
      </c>
      <c r="F43" s="75">
        <f t="shared" si="12"/>
        <v>0</v>
      </c>
      <c r="G43" s="75">
        <f t="shared" si="12"/>
        <v>0</v>
      </c>
      <c r="H43" s="75">
        <f t="shared" si="12"/>
        <v>0</v>
      </c>
      <c r="I43" s="75">
        <f t="shared" si="12"/>
        <v>0</v>
      </c>
      <c r="J43" s="75">
        <f t="shared" si="12"/>
        <v>0</v>
      </c>
      <c r="K43" s="75">
        <f t="shared" si="12"/>
        <v>0</v>
      </c>
      <c r="L43" s="75">
        <f t="shared" si="12"/>
        <v>0</v>
      </c>
      <c r="M43" s="75">
        <f t="shared" si="12"/>
        <v>0</v>
      </c>
      <c r="N43" s="75">
        <f t="shared" si="12"/>
        <v>0</v>
      </c>
      <c r="O43" s="75">
        <f t="shared" si="12"/>
        <v>0</v>
      </c>
      <c r="P43" s="75">
        <f t="shared" si="12"/>
        <v>0</v>
      </c>
      <c r="Q43" s="75">
        <f t="shared" si="12"/>
        <v>0</v>
      </c>
      <c r="R43" s="75">
        <f t="shared" si="12"/>
        <v>0</v>
      </c>
      <c r="S43" s="53">
        <f>SUM(S47,S48)</f>
        <v>0</v>
      </c>
      <c r="T43" s="53">
        <f>SUM(T47,T48)</f>
        <v>0</v>
      </c>
      <c r="U43" s="54" t="s">
        <v>53</v>
      </c>
      <c r="V43" s="42">
        <v>0</v>
      </c>
      <c r="W43" s="42">
        <v>0</v>
      </c>
      <c r="X43" s="75">
        <f>SUM(Y45)</f>
        <v>6</v>
      </c>
      <c r="Y43" s="75">
        <f aca="true" t="shared" si="13" ref="Y43:AG43">SUM(Z45)</f>
        <v>6</v>
      </c>
      <c r="Z43" s="75">
        <f t="shared" si="13"/>
        <v>6</v>
      </c>
      <c r="AA43" s="75">
        <f t="shared" si="13"/>
        <v>6</v>
      </c>
      <c r="AB43" s="75">
        <f t="shared" si="13"/>
        <v>6</v>
      </c>
      <c r="AC43" s="75">
        <f t="shared" si="13"/>
        <v>6</v>
      </c>
      <c r="AD43" s="75">
        <f t="shared" si="13"/>
        <v>6</v>
      </c>
      <c r="AE43" s="75">
        <f t="shared" si="13"/>
        <v>6</v>
      </c>
      <c r="AF43" s="75">
        <f t="shared" si="13"/>
        <v>6</v>
      </c>
      <c r="AG43" s="75">
        <f t="shared" si="13"/>
        <v>6</v>
      </c>
      <c r="AH43" s="75">
        <f>SUM(AI45)</f>
        <v>6</v>
      </c>
      <c r="AI43" s="125">
        <f>SUM(AI45)</f>
        <v>6</v>
      </c>
      <c r="AJ43" s="53">
        <f>SUM(AJ47,AJ48)</f>
        <v>0</v>
      </c>
      <c r="AK43" s="53">
        <f aca="true" t="shared" si="14" ref="AK43:AT43">SUM(AK47,AK48)</f>
        <v>0</v>
      </c>
      <c r="AL43" s="53">
        <f t="shared" si="14"/>
        <v>0</v>
      </c>
      <c r="AM43" s="53">
        <f t="shared" si="14"/>
        <v>0</v>
      </c>
      <c r="AN43" s="53">
        <f t="shared" si="14"/>
        <v>0</v>
      </c>
      <c r="AO43" s="126">
        <f>SUM(AO47,AO48)</f>
        <v>36</v>
      </c>
      <c r="AP43" s="53">
        <f t="shared" si="14"/>
        <v>36</v>
      </c>
      <c r="AQ43" s="53">
        <f t="shared" si="14"/>
        <v>36</v>
      </c>
      <c r="AR43" s="53">
        <f t="shared" si="14"/>
        <v>36</v>
      </c>
      <c r="AS43" s="53">
        <f t="shared" si="14"/>
        <v>36</v>
      </c>
      <c r="AT43" s="53">
        <f t="shared" si="14"/>
        <v>36</v>
      </c>
      <c r="AU43" s="41" t="s">
        <v>53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89">
        <f aca="true" t="shared" si="15" ref="BE43:BE48">SUM(E43:BD43)</f>
        <v>288</v>
      </c>
    </row>
    <row r="44" spans="1:57" ht="21.75" customHeight="1">
      <c r="A44" s="114"/>
      <c r="B44" s="201"/>
      <c r="C44" s="203"/>
      <c r="D44" s="43" t="s">
        <v>18</v>
      </c>
      <c r="E44" s="75">
        <f>SUM(E46)</f>
        <v>0</v>
      </c>
      <c r="F44" s="75">
        <f aca="true" t="shared" si="16" ref="F44:R44">SUM(F46)</f>
        <v>0</v>
      </c>
      <c r="G44" s="75">
        <f t="shared" si="16"/>
        <v>0</v>
      </c>
      <c r="H44" s="75">
        <f t="shared" si="16"/>
        <v>0</v>
      </c>
      <c r="I44" s="75">
        <f t="shared" si="16"/>
        <v>0</v>
      </c>
      <c r="J44" s="75">
        <f t="shared" si="16"/>
        <v>0</v>
      </c>
      <c r="K44" s="75">
        <f t="shared" si="16"/>
        <v>0</v>
      </c>
      <c r="L44" s="75">
        <f t="shared" si="16"/>
        <v>0</v>
      </c>
      <c r="M44" s="75">
        <f t="shared" si="16"/>
        <v>0</v>
      </c>
      <c r="N44" s="75">
        <f t="shared" si="16"/>
        <v>0</v>
      </c>
      <c r="O44" s="75">
        <f t="shared" si="16"/>
        <v>0</v>
      </c>
      <c r="P44" s="75">
        <f t="shared" si="16"/>
        <v>0</v>
      </c>
      <c r="Q44" s="75">
        <f t="shared" si="16"/>
        <v>0</v>
      </c>
      <c r="R44" s="75">
        <f t="shared" si="16"/>
        <v>0</v>
      </c>
      <c r="S44" s="75">
        <f>SUM(S47:S48)</f>
        <v>0</v>
      </c>
      <c r="T44" s="75">
        <f>SUM(T47:T48)</f>
        <v>0</v>
      </c>
      <c r="U44" s="54" t="s">
        <v>53</v>
      </c>
      <c r="V44" s="42">
        <v>0</v>
      </c>
      <c r="W44" s="42">
        <v>0</v>
      </c>
      <c r="X44" s="75">
        <f aca="true" t="shared" si="17" ref="X44:AN44">SUM(X46)</f>
        <v>0</v>
      </c>
      <c r="Y44" s="75">
        <f t="shared" si="17"/>
        <v>0</v>
      </c>
      <c r="Z44" s="75">
        <f t="shared" si="17"/>
        <v>0</v>
      </c>
      <c r="AA44" s="75">
        <f t="shared" si="17"/>
        <v>0</v>
      </c>
      <c r="AB44" s="75">
        <f t="shared" si="17"/>
        <v>0</v>
      </c>
      <c r="AC44" s="75">
        <f t="shared" si="17"/>
        <v>0</v>
      </c>
      <c r="AD44" s="75">
        <f t="shared" si="17"/>
        <v>0</v>
      </c>
      <c r="AE44" s="75">
        <f t="shared" si="17"/>
        <v>0</v>
      </c>
      <c r="AF44" s="75">
        <f t="shared" si="17"/>
        <v>0</v>
      </c>
      <c r="AG44" s="75">
        <f t="shared" si="17"/>
        <v>0</v>
      </c>
      <c r="AH44" s="75">
        <f t="shared" si="17"/>
        <v>0</v>
      </c>
      <c r="AI44" s="75">
        <f t="shared" si="17"/>
        <v>0</v>
      </c>
      <c r="AJ44" s="75">
        <f t="shared" si="17"/>
        <v>0</v>
      </c>
      <c r="AK44" s="75">
        <f t="shared" si="17"/>
        <v>0</v>
      </c>
      <c r="AL44" s="75">
        <f t="shared" si="17"/>
        <v>0</v>
      </c>
      <c r="AM44" s="75">
        <f t="shared" si="17"/>
        <v>0</v>
      </c>
      <c r="AN44" s="75">
        <f t="shared" si="17"/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41" t="s">
        <v>53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89">
        <f t="shared" si="15"/>
        <v>0</v>
      </c>
    </row>
    <row r="45" spans="1:57" ht="26.25" customHeight="1">
      <c r="A45" s="114"/>
      <c r="B45" s="157" t="s">
        <v>117</v>
      </c>
      <c r="C45" s="198" t="s">
        <v>116</v>
      </c>
      <c r="D45" s="122" t="s">
        <v>17</v>
      </c>
      <c r="E45" s="60"/>
      <c r="F45" s="60"/>
      <c r="G45" s="60"/>
      <c r="H45" s="60"/>
      <c r="I45" s="60"/>
      <c r="J45" s="60"/>
      <c r="K45" s="60"/>
      <c r="L45" s="49"/>
      <c r="M45" s="49"/>
      <c r="N45" s="49"/>
      <c r="O45" s="49"/>
      <c r="P45" s="49"/>
      <c r="Q45" s="49"/>
      <c r="R45" s="49"/>
      <c r="S45" s="60"/>
      <c r="T45" s="60"/>
      <c r="U45" s="47" t="s">
        <v>53</v>
      </c>
      <c r="V45" s="49"/>
      <c r="W45" s="49"/>
      <c r="X45" s="49">
        <v>6</v>
      </c>
      <c r="Y45" s="49">
        <v>6</v>
      </c>
      <c r="Z45" s="49">
        <v>6</v>
      </c>
      <c r="AA45" s="49">
        <v>6</v>
      </c>
      <c r="AB45" s="49">
        <v>6</v>
      </c>
      <c r="AC45" s="49">
        <v>6</v>
      </c>
      <c r="AD45" s="49">
        <v>6</v>
      </c>
      <c r="AE45" s="49">
        <v>6</v>
      </c>
      <c r="AF45" s="49">
        <v>6</v>
      </c>
      <c r="AG45" s="49">
        <v>6</v>
      </c>
      <c r="AH45" s="49">
        <v>6</v>
      </c>
      <c r="AI45" s="49">
        <v>6</v>
      </c>
      <c r="AJ45" s="55" t="s">
        <v>54</v>
      </c>
      <c r="AK45" s="55" t="s">
        <v>54</v>
      </c>
      <c r="AL45" s="55" t="s">
        <v>54</v>
      </c>
      <c r="AM45" s="55" t="s">
        <v>54</v>
      </c>
      <c r="AN45" s="55" t="s">
        <v>54</v>
      </c>
      <c r="AO45" s="55" t="s">
        <v>54</v>
      </c>
      <c r="AP45" s="55" t="s">
        <v>54</v>
      </c>
      <c r="AQ45" s="55" t="s">
        <v>54</v>
      </c>
      <c r="AR45" s="55" t="s">
        <v>54</v>
      </c>
      <c r="AS45" s="55" t="s">
        <v>54</v>
      </c>
      <c r="AT45" s="55" t="s">
        <v>54</v>
      </c>
      <c r="AU45" s="47" t="s">
        <v>53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89">
        <f t="shared" si="15"/>
        <v>72</v>
      </c>
    </row>
    <row r="46" spans="1:57" ht="56.25" customHeight="1">
      <c r="A46" s="114"/>
      <c r="B46" s="157"/>
      <c r="C46" s="199"/>
      <c r="D46" s="122" t="s">
        <v>18</v>
      </c>
      <c r="E46" s="60"/>
      <c r="F46" s="60"/>
      <c r="G46" s="60"/>
      <c r="H46" s="60"/>
      <c r="I46" s="60"/>
      <c r="J46" s="60"/>
      <c r="K46" s="60"/>
      <c r="L46" s="49"/>
      <c r="M46" s="49"/>
      <c r="N46" s="49"/>
      <c r="O46" s="49"/>
      <c r="P46" s="49"/>
      <c r="Q46" s="49"/>
      <c r="R46" s="49"/>
      <c r="S46" s="60"/>
      <c r="T46" s="60"/>
      <c r="U46" s="47" t="s">
        <v>53</v>
      </c>
      <c r="V46" s="49">
        <v>0</v>
      </c>
      <c r="W46" s="49">
        <v>0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0"/>
      <c r="AI46" s="120"/>
      <c r="AJ46" s="55" t="s">
        <v>54</v>
      </c>
      <c r="AK46" s="55" t="s">
        <v>54</v>
      </c>
      <c r="AL46" s="55" t="s">
        <v>54</v>
      </c>
      <c r="AM46" s="55" t="s">
        <v>54</v>
      </c>
      <c r="AN46" s="55" t="s">
        <v>54</v>
      </c>
      <c r="AO46" s="55" t="s">
        <v>54</v>
      </c>
      <c r="AP46" s="55" t="s">
        <v>54</v>
      </c>
      <c r="AQ46" s="55" t="s">
        <v>54</v>
      </c>
      <c r="AR46" s="55" t="s">
        <v>54</v>
      </c>
      <c r="AS46" s="55" t="s">
        <v>54</v>
      </c>
      <c r="AT46" s="55" t="s">
        <v>54</v>
      </c>
      <c r="AU46" s="47" t="s">
        <v>53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89">
        <f t="shared" si="15"/>
        <v>0</v>
      </c>
    </row>
    <row r="47" spans="1:57" ht="12.75">
      <c r="A47" s="114"/>
      <c r="B47" s="87" t="s">
        <v>118</v>
      </c>
      <c r="C47" s="88" t="s">
        <v>84</v>
      </c>
      <c r="D47" s="129" t="s">
        <v>17</v>
      </c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56"/>
      <c r="S47" s="59" t="s">
        <v>54</v>
      </c>
      <c r="T47" s="59" t="s">
        <v>54</v>
      </c>
      <c r="U47" s="124" t="s">
        <v>53</v>
      </c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/>
      <c r="AI47" s="55"/>
      <c r="AJ47" s="55" t="s">
        <v>54</v>
      </c>
      <c r="AK47" s="55" t="s">
        <v>54</v>
      </c>
      <c r="AL47" s="55" t="s">
        <v>54</v>
      </c>
      <c r="AM47" s="55" t="s">
        <v>54</v>
      </c>
      <c r="AN47" s="55" t="s">
        <v>54</v>
      </c>
      <c r="AO47" s="96">
        <v>36</v>
      </c>
      <c r="AP47" s="96">
        <v>36</v>
      </c>
      <c r="AQ47" s="55" t="s">
        <v>54</v>
      </c>
      <c r="AR47" s="55" t="s">
        <v>54</v>
      </c>
      <c r="AS47" s="55" t="s">
        <v>54</v>
      </c>
      <c r="AT47" s="55" t="s">
        <v>54</v>
      </c>
      <c r="AU47" s="59" t="s">
        <v>53</v>
      </c>
      <c r="AV47" s="57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89">
        <f t="shared" si="15"/>
        <v>72</v>
      </c>
    </row>
    <row r="48" spans="1:57" ht="12.75">
      <c r="A48" s="114"/>
      <c r="B48" s="87" t="s">
        <v>119</v>
      </c>
      <c r="C48" s="88" t="s">
        <v>85</v>
      </c>
      <c r="D48" s="129" t="s">
        <v>17</v>
      </c>
      <c r="E48" s="57"/>
      <c r="F48" s="57"/>
      <c r="G48" s="57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56"/>
      <c r="S48" s="59" t="s">
        <v>54</v>
      </c>
      <c r="T48" s="59" t="s">
        <v>54</v>
      </c>
      <c r="U48" s="124" t="s">
        <v>53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55"/>
      <c r="AJ48" s="55" t="s">
        <v>54</v>
      </c>
      <c r="AK48" s="55" t="s">
        <v>54</v>
      </c>
      <c r="AL48" s="55" t="s">
        <v>54</v>
      </c>
      <c r="AM48" s="55" t="s">
        <v>54</v>
      </c>
      <c r="AN48" s="55" t="s">
        <v>54</v>
      </c>
      <c r="AO48" s="55" t="s">
        <v>54</v>
      </c>
      <c r="AP48" s="55" t="s">
        <v>54</v>
      </c>
      <c r="AQ48" s="96">
        <v>36</v>
      </c>
      <c r="AR48" s="96">
        <v>36</v>
      </c>
      <c r="AS48" s="96">
        <v>36</v>
      </c>
      <c r="AT48" s="96">
        <v>36</v>
      </c>
      <c r="AU48" s="59" t="s">
        <v>53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89">
        <f t="shared" si="15"/>
        <v>144</v>
      </c>
    </row>
    <row r="49" spans="1:57" s="6" customFormat="1" ht="21.75" customHeight="1">
      <c r="A49" s="208"/>
      <c r="B49" s="209" t="s">
        <v>28</v>
      </c>
      <c r="C49" s="209"/>
      <c r="D49" s="209"/>
      <c r="E49" s="7">
        <f aca="true" t="shared" si="18" ref="E49:T49">SUM(E37,E27,E7)</f>
        <v>36</v>
      </c>
      <c r="F49" s="7">
        <f t="shared" si="18"/>
        <v>36</v>
      </c>
      <c r="G49" s="7">
        <f t="shared" si="18"/>
        <v>36</v>
      </c>
      <c r="H49" s="7">
        <f t="shared" si="18"/>
        <v>36</v>
      </c>
      <c r="I49" s="7">
        <f t="shared" si="18"/>
        <v>36</v>
      </c>
      <c r="J49" s="7">
        <f t="shared" si="18"/>
        <v>36</v>
      </c>
      <c r="K49" s="7">
        <f t="shared" si="18"/>
        <v>36</v>
      </c>
      <c r="L49" s="7">
        <f t="shared" si="18"/>
        <v>36</v>
      </c>
      <c r="M49" s="7">
        <f t="shared" si="18"/>
        <v>36</v>
      </c>
      <c r="N49" s="7">
        <f t="shared" si="18"/>
        <v>36</v>
      </c>
      <c r="O49" s="7">
        <f t="shared" si="18"/>
        <v>36</v>
      </c>
      <c r="P49" s="7">
        <f t="shared" si="18"/>
        <v>36</v>
      </c>
      <c r="Q49" s="7">
        <f t="shared" si="18"/>
        <v>36</v>
      </c>
      <c r="R49" s="7">
        <f t="shared" si="18"/>
        <v>36</v>
      </c>
      <c r="S49" s="7">
        <f t="shared" si="18"/>
        <v>36</v>
      </c>
      <c r="T49" s="7">
        <f t="shared" si="18"/>
        <v>36</v>
      </c>
      <c r="U49" s="7" t="s">
        <v>53</v>
      </c>
      <c r="V49" s="7">
        <f>SUM(V37,V27,V7)</f>
        <v>0</v>
      </c>
      <c r="W49" s="7">
        <f>SUM(W37,W27,W7)</f>
        <v>0</v>
      </c>
      <c r="X49" s="14">
        <f>SUM(X37,X27,X7,X43)</f>
        <v>36</v>
      </c>
      <c r="Y49" s="14">
        <f aca="true" t="shared" si="19" ref="Y49:AH49">SUM(Y37,Y27,Y7,Y43)</f>
        <v>36</v>
      </c>
      <c r="Z49" s="14">
        <f t="shared" si="19"/>
        <v>36</v>
      </c>
      <c r="AA49" s="14">
        <f t="shared" si="19"/>
        <v>36</v>
      </c>
      <c r="AB49" s="14">
        <f t="shared" si="19"/>
        <v>36</v>
      </c>
      <c r="AC49" s="14">
        <f t="shared" si="19"/>
        <v>36</v>
      </c>
      <c r="AD49" s="14">
        <f t="shared" si="19"/>
        <v>36</v>
      </c>
      <c r="AE49" s="14">
        <f t="shared" si="19"/>
        <v>36</v>
      </c>
      <c r="AF49" s="14">
        <f t="shared" si="19"/>
        <v>36</v>
      </c>
      <c r="AG49" s="14">
        <f t="shared" si="19"/>
        <v>36</v>
      </c>
      <c r="AH49" s="14">
        <f t="shared" si="19"/>
        <v>36</v>
      </c>
      <c r="AI49" s="14">
        <f>SUM(AI37,AI27,AI7,AI43)</f>
        <v>36</v>
      </c>
      <c r="AJ49" s="7">
        <f aca="true" t="shared" si="20" ref="AJ49:AM50">SUM(AJ37,AJ27,AJ7)</f>
        <v>36</v>
      </c>
      <c r="AK49" s="7">
        <f t="shared" si="20"/>
        <v>36</v>
      </c>
      <c r="AL49" s="7">
        <f t="shared" si="20"/>
        <v>36</v>
      </c>
      <c r="AM49" s="7">
        <f t="shared" si="20"/>
        <v>36</v>
      </c>
      <c r="AN49" s="14">
        <f>SUM(AN37,AN27,AN7,AN43)</f>
        <v>36</v>
      </c>
      <c r="AO49" s="14">
        <f aca="true" t="shared" si="21" ref="AO49:AT49">SUM(AO37,AO27,AO7,AO43)</f>
        <v>36</v>
      </c>
      <c r="AP49" s="14">
        <f t="shared" si="21"/>
        <v>36</v>
      </c>
      <c r="AQ49" s="14">
        <f t="shared" si="21"/>
        <v>36</v>
      </c>
      <c r="AR49" s="14">
        <f t="shared" si="21"/>
        <v>36</v>
      </c>
      <c r="AS49" s="14">
        <f t="shared" si="21"/>
        <v>36</v>
      </c>
      <c r="AT49" s="14">
        <f t="shared" si="21"/>
        <v>36</v>
      </c>
      <c r="AU49" s="7" t="s">
        <v>53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f>SUM(E49:BD49)</f>
        <v>1404</v>
      </c>
    </row>
    <row r="50" spans="1:57" s="6" customFormat="1" ht="19.5" customHeight="1">
      <c r="A50" s="208"/>
      <c r="B50" s="209" t="s">
        <v>23</v>
      </c>
      <c r="C50" s="209"/>
      <c r="D50" s="209"/>
      <c r="E50" s="14">
        <f aca="true" t="shared" si="22" ref="E50:T50">SUM(E38,E28,E8)</f>
        <v>0</v>
      </c>
      <c r="F50" s="14">
        <f t="shared" si="22"/>
        <v>0</v>
      </c>
      <c r="G50" s="14">
        <f t="shared" si="22"/>
        <v>0</v>
      </c>
      <c r="H50" s="14">
        <f t="shared" si="22"/>
        <v>0</v>
      </c>
      <c r="I50" s="14">
        <f t="shared" si="22"/>
        <v>0</v>
      </c>
      <c r="J50" s="14">
        <f t="shared" si="22"/>
        <v>0</v>
      </c>
      <c r="K50" s="14">
        <f t="shared" si="22"/>
        <v>0</v>
      </c>
      <c r="L50" s="14">
        <f t="shared" si="22"/>
        <v>0</v>
      </c>
      <c r="M50" s="14">
        <f t="shared" si="22"/>
        <v>0</v>
      </c>
      <c r="N50" s="14">
        <f t="shared" si="22"/>
        <v>0</v>
      </c>
      <c r="O50" s="14">
        <f t="shared" si="22"/>
        <v>0</v>
      </c>
      <c r="P50" s="14">
        <f t="shared" si="22"/>
        <v>0</v>
      </c>
      <c r="Q50" s="14">
        <f t="shared" si="22"/>
        <v>2</v>
      </c>
      <c r="R50" s="14">
        <f t="shared" si="22"/>
        <v>3</v>
      </c>
      <c r="S50" s="14">
        <f t="shared" si="22"/>
        <v>0</v>
      </c>
      <c r="T50" s="14">
        <f t="shared" si="22"/>
        <v>0</v>
      </c>
      <c r="U50" s="14" t="s">
        <v>53</v>
      </c>
      <c r="V50" s="14">
        <f>SUM(V38,V28,V8)</f>
        <v>0</v>
      </c>
      <c r="W50" s="14">
        <f>SUM(W38,W28,W8)</f>
        <v>0</v>
      </c>
      <c r="X50" s="14">
        <f aca="true" t="shared" si="23" ref="X50:AI50">SUM(X38,X28,X8)</f>
        <v>0</v>
      </c>
      <c r="Y50" s="14">
        <f t="shared" si="23"/>
        <v>0</v>
      </c>
      <c r="Z50" s="14">
        <f t="shared" si="23"/>
        <v>0</v>
      </c>
      <c r="AA50" s="14">
        <f t="shared" si="23"/>
        <v>0</v>
      </c>
      <c r="AB50" s="14">
        <f t="shared" si="23"/>
        <v>0</v>
      </c>
      <c r="AC50" s="14">
        <f t="shared" si="23"/>
        <v>0</v>
      </c>
      <c r="AD50" s="14">
        <f t="shared" si="23"/>
        <v>0</v>
      </c>
      <c r="AE50" s="14">
        <f t="shared" si="23"/>
        <v>0</v>
      </c>
      <c r="AF50" s="14">
        <f t="shared" si="23"/>
        <v>0</v>
      </c>
      <c r="AG50" s="14">
        <f t="shared" si="23"/>
        <v>0</v>
      </c>
      <c r="AH50" s="14">
        <f t="shared" si="23"/>
        <v>1</v>
      </c>
      <c r="AI50" s="14">
        <f t="shared" si="23"/>
        <v>2</v>
      </c>
      <c r="AJ50" s="14">
        <f t="shared" si="20"/>
        <v>0</v>
      </c>
      <c r="AK50" s="14">
        <f t="shared" si="20"/>
        <v>0</v>
      </c>
      <c r="AL50" s="14">
        <f t="shared" si="20"/>
        <v>0</v>
      </c>
      <c r="AM50" s="14">
        <f t="shared" si="20"/>
        <v>0</v>
      </c>
      <c r="AN50" s="14">
        <f aca="true" t="shared" si="24" ref="AN50:AT50">SUM(AN38,AN28,AN8)</f>
        <v>0</v>
      </c>
      <c r="AO50" s="14">
        <f t="shared" si="24"/>
        <v>0</v>
      </c>
      <c r="AP50" s="14">
        <f t="shared" si="24"/>
        <v>0</v>
      </c>
      <c r="AQ50" s="14">
        <f t="shared" si="24"/>
        <v>0</v>
      </c>
      <c r="AR50" s="14">
        <f t="shared" si="24"/>
        <v>0</v>
      </c>
      <c r="AS50" s="14">
        <f t="shared" si="24"/>
        <v>0</v>
      </c>
      <c r="AT50" s="14">
        <f t="shared" si="24"/>
        <v>0</v>
      </c>
      <c r="AU50" s="7" t="s">
        <v>53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f>SUM(E50:BD50)</f>
        <v>8</v>
      </c>
    </row>
    <row r="51" spans="1:57" s="6" customFormat="1" ht="12.75">
      <c r="A51" s="208"/>
      <c r="B51" s="209" t="s">
        <v>24</v>
      </c>
      <c r="C51" s="209"/>
      <c r="D51" s="209"/>
      <c r="E51" s="7">
        <f>E49+E50</f>
        <v>36</v>
      </c>
      <c r="F51" s="7">
        <f aca="true" t="shared" si="25" ref="F51:AT51">F49+F50</f>
        <v>36</v>
      </c>
      <c r="G51" s="7">
        <f t="shared" si="25"/>
        <v>36</v>
      </c>
      <c r="H51" s="7">
        <f t="shared" si="25"/>
        <v>36</v>
      </c>
      <c r="I51" s="7">
        <f t="shared" si="25"/>
        <v>36</v>
      </c>
      <c r="J51" s="7">
        <f t="shared" si="25"/>
        <v>36</v>
      </c>
      <c r="K51" s="7">
        <f t="shared" si="25"/>
        <v>36</v>
      </c>
      <c r="L51" s="7">
        <f t="shared" si="25"/>
        <v>36</v>
      </c>
      <c r="M51" s="7">
        <f t="shared" si="25"/>
        <v>36</v>
      </c>
      <c r="N51" s="7">
        <f t="shared" si="25"/>
        <v>36</v>
      </c>
      <c r="O51" s="7">
        <f t="shared" si="25"/>
        <v>36</v>
      </c>
      <c r="P51" s="7">
        <f t="shared" si="25"/>
        <v>36</v>
      </c>
      <c r="Q51" s="7">
        <f t="shared" si="25"/>
        <v>38</v>
      </c>
      <c r="R51" s="7">
        <f t="shared" si="25"/>
        <v>39</v>
      </c>
      <c r="S51" s="7">
        <f t="shared" si="25"/>
        <v>36</v>
      </c>
      <c r="T51" s="7">
        <f t="shared" si="25"/>
        <v>36</v>
      </c>
      <c r="U51" s="7" t="s">
        <v>53</v>
      </c>
      <c r="V51" s="7">
        <f t="shared" si="25"/>
        <v>0</v>
      </c>
      <c r="W51" s="7">
        <f t="shared" si="25"/>
        <v>0</v>
      </c>
      <c r="X51" s="7">
        <f t="shared" si="25"/>
        <v>36</v>
      </c>
      <c r="Y51" s="7">
        <f t="shared" si="25"/>
        <v>36</v>
      </c>
      <c r="Z51" s="7">
        <f t="shared" si="25"/>
        <v>36</v>
      </c>
      <c r="AA51" s="7">
        <f t="shared" si="25"/>
        <v>36</v>
      </c>
      <c r="AB51" s="7">
        <f t="shared" si="25"/>
        <v>36</v>
      </c>
      <c r="AC51" s="7">
        <f t="shared" si="25"/>
        <v>36</v>
      </c>
      <c r="AD51" s="7">
        <f t="shared" si="25"/>
        <v>36</v>
      </c>
      <c r="AE51" s="7">
        <f t="shared" si="25"/>
        <v>36</v>
      </c>
      <c r="AF51" s="7">
        <f t="shared" si="25"/>
        <v>36</v>
      </c>
      <c r="AG51" s="7">
        <f t="shared" si="25"/>
        <v>36</v>
      </c>
      <c r="AH51" s="7">
        <f t="shared" si="25"/>
        <v>37</v>
      </c>
      <c r="AI51" s="7">
        <f t="shared" si="25"/>
        <v>38</v>
      </c>
      <c r="AJ51" s="7">
        <f t="shared" si="25"/>
        <v>36</v>
      </c>
      <c r="AK51" s="7">
        <f t="shared" si="25"/>
        <v>36</v>
      </c>
      <c r="AL51" s="7">
        <f t="shared" si="25"/>
        <v>36</v>
      </c>
      <c r="AM51" s="7">
        <f t="shared" si="25"/>
        <v>36</v>
      </c>
      <c r="AN51" s="7">
        <f t="shared" si="25"/>
        <v>36</v>
      </c>
      <c r="AO51" s="7">
        <f t="shared" si="25"/>
        <v>36</v>
      </c>
      <c r="AP51" s="7">
        <v>36</v>
      </c>
      <c r="AQ51" s="7">
        <f t="shared" si="25"/>
        <v>36</v>
      </c>
      <c r="AR51" s="7">
        <f t="shared" si="25"/>
        <v>36</v>
      </c>
      <c r="AS51" s="7">
        <f t="shared" si="25"/>
        <v>36</v>
      </c>
      <c r="AT51" s="7">
        <f t="shared" si="25"/>
        <v>36</v>
      </c>
      <c r="AU51" s="7" t="s">
        <v>53</v>
      </c>
      <c r="AV51" s="7">
        <f>AV49+AV50</f>
        <v>0</v>
      </c>
      <c r="AW51" s="7">
        <f>AW49+AW50</f>
        <v>0</v>
      </c>
      <c r="AX51" s="7">
        <f>AX49+AX50</f>
        <v>0</v>
      </c>
      <c r="AY51" s="7">
        <v>0</v>
      </c>
      <c r="AZ51" s="7">
        <f>AZ49+AZ50</f>
        <v>0</v>
      </c>
      <c r="BA51" s="7">
        <v>0</v>
      </c>
      <c r="BB51" s="7">
        <f>BB49+BB50</f>
        <v>0</v>
      </c>
      <c r="BC51" s="7">
        <v>0</v>
      </c>
      <c r="BD51" s="7">
        <f>BD49+BD50</f>
        <v>0</v>
      </c>
      <c r="BE51" s="7">
        <f>SUM(E51:BD51)</f>
        <v>1412</v>
      </c>
    </row>
  </sheetData>
  <sheetProtection/>
  <mergeCells count="62">
    <mergeCell ref="B23:B24"/>
    <mergeCell ref="C23:C24"/>
    <mergeCell ref="C21:C22"/>
    <mergeCell ref="B35:B36"/>
    <mergeCell ref="C35:C36"/>
    <mergeCell ref="A2:A6"/>
    <mergeCell ref="B2:B6"/>
    <mergeCell ref="C2:C6"/>
    <mergeCell ref="B7:B8"/>
    <mergeCell ref="C7:C8"/>
    <mergeCell ref="B21:B22"/>
    <mergeCell ref="AR2:AU2"/>
    <mergeCell ref="N2:Q2"/>
    <mergeCell ref="R2:U2"/>
    <mergeCell ref="AJ2:AL2"/>
    <mergeCell ref="AE2:AH2"/>
    <mergeCell ref="A49:A51"/>
    <mergeCell ref="B50:D50"/>
    <mergeCell ref="AA2:AC2"/>
    <mergeCell ref="B51:D51"/>
    <mergeCell ref="B49:D49"/>
    <mergeCell ref="C31:C32"/>
    <mergeCell ref="B33:B34"/>
    <mergeCell ref="B39:B40"/>
    <mergeCell ref="B9:B10"/>
    <mergeCell ref="C9:C10"/>
    <mergeCell ref="B29:B30"/>
    <mergeCell ref="C29:C30"/>
    <mergeCell ref="B11:B12"/>
    <mergeCell ref="B17:B18"/>
    <mergeCell ref="C27:C28"/>
    <mergeCell ref="D2:D6"/>
    <mergeCell ref="B25:B26"/>
    <mergeCell ref="C25:C26"/>
    <mergeCell ref="B19:B20"/>
    <mergeCell ref="C19:C20"/>
    <mergeCell ref="BE2:BE6"/>
    <mergeCell ref="E3:BD3"/>
    <mergeCell ref="E5:BD5"/>
    <mergeCell ref="F2:H2"/>
    <mergeCell ref="J2:L2"/>
    <mergeCell ref="W2:Y2"/>
    <mergeCell ref="AW2:AY2"/>
    <mergeCell ref="AZ2:BD2"/>
    <mergeCell ref="AN2:AQ2"/>
    <mergeCell ref="A7:A42"/>
    <mergeCell ref="B31:B32"/>
    <mergeCell ref="C11:C12"/>
    <mergeCell ref="B13:B14"/>
    <mergeCell ref="C33:C34"/>
    <mergeCell ref="C17:C18"/>
    <mergeCell ref="B27:B28"/>
    <mergeCell ref="C13:C14"/>
    <mergeCell ref="B15:B16"/>
    <mergeCell ref="C15:C16"/>
    <mergeCell ref="B45:B46"/>
    <mergeCell ref="C45:C46"/>
    <mergeCell ref="B43:B44"/>
    <mergeCell ref="C43:C44"/>
    <mergeCell ref="B37:B38"/>
    <mergeCell ref="C37:C38"/>
    <mergeCell ref="C39:C4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7"/>
  <sheetViews>
    <sheetView zoomScalePageLayoutView="0" workbookViewId="0" topLeftCell="A7">
      <selection activeCell="R2" sqref="R2:U2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17.125" style="0" customWidth="1"/>
    <col min="4" max="4" width="6.125" style="0" customWidth="1"/>
    <col min="5" max="13" width="2.75390625" style="0" customWidth="1"/>
    <col min="14" max="14" width="3.25390625" style="0" customWidth="1"/>
    <col min="15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8" width="2.75390625" style="0" customWidth="1"/>
  </cols>
  <sheetData>
    <row r="1" spans="2:56" ht="15.75">
      <c r="B1" s="214" t="s">
        <v>48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</row>
    <row r="2" spans="1:56" ht="69.75" customHeight="1">
      <c r="A2" s="170" t="s">
        <v>0</v>
      </c>
      <c r="B2" s="170" t="s">
        <v>1</v>
      </c>
      <c r="C2" s="170" t="s">
        <v>2</v>
      </c>
      <c r="D2" s="170" t="s">
        <v>3</v>
      </c>
      <c r="E2" s="3" t="s">
        <v>34</v>
      </c>
      <c r="F2" s="165" t="s">
        <v>26</v>
      </c>
      <c r="G2" s="166"/>
      <c r="H2" s="173"/>
      <c r="I2" s="3" t="s">
        <v>35</v>
      </c>
      <c r="J2" s="165" t="s">
        <v>4</v>
      </c>
      <c r="K2" s="166"/>
      <c r="L2" s="166"/>
      <c r="M2" s="3" t="s">
        <v>41</v>
      </c>
      <c r="N2" s="169" t="s">
        <v>5</v>
      </c>
      <c r="O2" s="169"/>
      <c r="P2" s="169"/>
      <c r="Q2" s="169"/>
      <c r="R2" s="169" t="s">
        <v>6</v>
      </c>
      <c r="S2" s="169"/>
      <c r="T2" s="169"/>
      <c r="U2" s="169"/>
      <c r="V2" s="3" t="s">
        <v>36</v>
      </c>
      <c r="W2" s="169" t="s">
        <v>7</v>
      </c>
      <c r="X2" s="169"/>
      <c r="Y2" s="169"/>
      <c r="Z2" s="4" t="s">
        <v>42</v>
      </c>
      <c r="AA2" s="169" t="s">
        <v>8</v>
      </c>
      <c r="AB2" s="169"/>
      <c r="AC2" s="169"/>
      <c r="AD2" s="4" t="s">
        <v>43</v>
      </c>
      <c r="AE2" s="169" t="s">
        <v>9</v>
      </c>
      <c r="AF2" s="169"/>
      <c r="AG2" s="169"/>
      <c r="AH2" s="169"/>
      <c r="AI2" s="3" t="s">
        <v>37</v>
      </c>
      <c r="AJ2" s="169" t="s">
        <v>10</v>
      </c>
      <c r="AK2" s="169"/>
      <c r="AL2" s="169"/>
      <c r="AM2" s="3" t="s">
        <v>38</v>
      </c>
      <c r="AN2" s="169" t="s">
        <v>11</v>
      </c>
      <c r="AO2" s="169"/>
      <c r="AP2" s="169"/>
      <c r="AQ2" s="169"/>
      <c r="AR2" s="169" t="s">
        <v>12</v>
      </c>
      <c r="AS2" s="169"/>
      <c r="AT2" s="169"/>
      <c r="AU2" s="169"/>
      <c r="AV2" s="3" t="s">
        <v>40</v>
      </c>
      <c r="AW2" s="169" t="s">
        <v>13</v>
      </c>
      <c r="AX2" s="169"/>
      <c r="AY2" s="169"/>
      <c r="AZ2" s="169" t="s">
        <v>14</v>
      </c>
      <c r="BA2" s="169"/>
      <c r="BB2" s="169"/>
      <c r="BC2" s="169"/>
      <c r="BD2" s="169"/>
    </row>
    <row r="3" spans="1:56" ht="12.75">
      <c r="A3" s="171"/>
      <c r="B3" s="171"/>
      <c r="C3" s="171"/>
      <c r="D3" s="171"/>
      <c r="E3" s="183" t="s">
        <v>15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</row>
    <row r="4" spans="1:56" ht="12.75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71"/>
      <c r="B5" s="171"/>
      <c r="C5" s="171"/>
      <c r="D5" s="171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</row>
    <row r="6" spans="1:56" ht="12.75">
      <c r="A6" s="172"/>
      <c r="B6" s="172"/>
      <c r="C6" s="172"/>
      <c r="D6" s="17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3.5" customHeight="1">
      <c r="A7" s="170" t="s">
        <v>29</v>
      </c>
      <c r="B7" s="161" t="s">
        <v>50</v>
      </c>
      <c r="C7" s="161" t="s">
        <v>58</v>
      </c>
      <c r="D7" s="1" t="s">
        <v>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0</v>
      </c>
      <c r="W7" s="7">
        <v>0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</row>
    <row r="8" spans="1:56" ht="12.75" customHeight="1">
      <c r="A8" s="171"/>
      <c r="B8" s="162"/>
      <c r="C8" s="162"/>
      <c r="D8" s="1" t="s">
        <v>18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0</v>
      </c>
      <c r="W8" s="17">
        <v>0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</row>
    <row r="9" spans="1:56" ht="12.75" customHeight="1">
      <c r="A9" s="171"/>
      <c r="B9" s="204" t="s">
        <v>60</v>
      </c>
      <c r="C9" s="174" t="s">
        <v>81</v>
      </c>
      <c r="D9" s="2" t="s">
        <v>17</v>
      </c>
      <c r="E9" s="8"/>
      <c r="F9" s="8"/>
      <c r="G9" s="8"/>
      <c r="H9" s="8"/>
      <c r="I9" s="8"/>
      <c r="J9" s="8"/>
      <c r="K9" s="8"/>
      <c r="L9" s="9"/>
      <c r="M9" s="9"/>
      <c r="N9" s="49"/>
      <c r="O9" s="9"/>
      <c r="P9" s="9"/>
      <c r="Q9" s="9"/>
      <c r="R9" s="9"/>
      <c r="S9" s="9"/>
      <c r="T9" s="189" t="s">
        <v>44</v>
      </c>
      <c r="U9" s="9"/>
      <c r="V9" s="9">
        <v>0</v>
      </c>
      <c r="W9" s="9"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8"/>
      <c r="AI9" s="8"/>
      <c r="AJ9" s="8"/>
      <c r="AK9" s="8"/>
      <c r="AL9" s="49"/>
      <c r="AM9" s="8"/>
      <c r="AN9" s="8"/>
      <c r="AO9" s="8"/>
      <c r="AP9" s="20"/>
      <c r="AQ9" s="8"/>
      <c r="AR9" s="8"/>
      <c r="AS9" s="8"/>
      <c r="AT9" s="8"/>
      <c r="AU9" s="66"/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</row>
    <row r="10" spans="1:56" ht="12.75">
      <c r="A10" s="171"/>
      <c r="B10" s="205"/>
      <c r="C10" s="174"/>
      <c r="D10" s="2" t="s">
        <v>18</v>
      </c>
      <c r="E10" s="8"/>
      <c r="F10" s="8"/>
      <c r="G10" s="8"/>
      <c r="H10" s="8"/>
      <c r="I10" s="8"/>
      <c r="J10" s="8"/>
      <c r="K10" s="8"/>
      <c r="L10" s="8"/>
      <c r="M10" s="8"/>
      <c r="N10" s="60"/>
      <c r="O10" s="8"/>
      <c r="P10" s="8"/>
      <c r="Q10" s="8"/>
      <c r="R10" s="8"/>
      <c r="S10" s="8"/>
      <c r="T10" s="190"/>
      <c r="U10" s="9"/>
      <c r="V10" s="9">
        <v>0</v>
      </c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8"/>
      <c r="AI10" s="8"/>
      <c r="AJ10" s="9"/>
      <c r="AK10" s="49"/>
      <c r="AL10" s="49"/>
      <c r="AM10" s="49"/>
      <c r="AN10" s="9"/>
      <c r="AO10" s="9"/>
      <c r="AP10" s="20"/>
      <c r="AQ10" s="9"/>
      <c r="AR10" s="9"/>
      <c r="AS10" s="9"/>
      <c r="AT10" s="9"/>
      <c r="AU10" s="66"/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</row>
    <row r="11" spans="1:56" ht="12.75">
      <c r="A11" s="171"/>
      <c r="B11" s="204" t="s">
        <v>61</v>
      </c>
      <c r="C11" s="174" t="s">
        <v>19</v>
      </c>
      <c r="D11" s="2" t="s">
        <v>17</v>
      </c>
      <c r="E11" s="8"/>
      <c r="F11" s="8"/>
      <c r="G11" s="8"/>
      <c r="H11" s="8"/>
      <c r="I11" s="8"/>
      <c r="J11" s="8"/>
      <c r="K11" s="8"/>
      <c r="L11" s="8"/>
      <c r="M11" s="8"/>
      <c r="N11" s="60"/>
      <c r="O11" s="8"/>
      <c r="P11" s="8"/>
      <c r="Q11" s="8"/>
      <c r="R11" s="8"/>
      <c r="S11" s="8"/>
      <c r="T11" s="8"/>
      <c r="U11" s="66"/>
      <c r="V11" s="9">
        <v>0</v>
      </c>
      <c r="W11" s="9">
        <v>0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8"/>
      <c r="AI11" s="189" t="s">
        <v>44</v>
      </c>
      <c r="AJ11" s="9"/>
      <c r="AK11" s="49"/>
      <c r="AL11" s="65"/>
      <c r="AM11" s="49"/>
      <c r="AN11" s="9"/>
      <c r="AO11" s="21"/>
      <c r="AP11" s="20"/>
      <c r="AQ11" s="9"/>
      <c r="AR11" s="9"/>
      <c r="AS11" s="9"/>
      <c r="AT11" s="20"/>
      <c r="AU11" s="49"/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</row>
    <row r="12" spans="1:56" ht="12.75">
      <c r="A12" s="171"/>
      <c r="B12" s="205"/>
      <c r="C12" s="174"/>
      <c r="D12" s="2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62"/>
      <c r="O12" s="11"/>
      <c r="P12" s="11"/>
      <c r="Q12" s="11"/>
      <c r="R12" s="11"/>
      <c r="S12" s="11"/>
      <c r="T12" s="11"/>
      <c r="U12" s="66"/>
      <c r="V12" s="9">
        <v>0</v>
      </c>
      <c r="W12" s="9"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8"/>
      <c r="AI12" s="190"/>
      <c r="AJ12" s="11"/>
      <c r="AK12" s="62"/>
      <c r="AL12" s="65"/>
      <c r="AM12" s="62"/>
      <c r="AN12" s="11"/>
      <c r="AO12" s="21"/>
      <c r="AP12" s="20"/>
      <c r="AQ12" s="11"/>
      <c r="AR12" s="11"/>
      <c r="AS12" s="11"/>
      <c r="AT12" s="20"/>
      <c r="AU12" s="62"/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</row>
    <row r="13" spans="1:56" ht="12.75">
      <c r="A13" s="171"/>
      <c r="B13" s="204" t="s">
        <v>62</v>
      </c>
      <c r="C13" s="174" t="s">
        <v>20</v>
      </c>
      <c r="D13" s="2" t="s">
        <v>17</v>
      </c>
      <c r="E13" s="8"/>
      <c r="F13" s="8"/>
      <c r="G13" s="8"/>
      <c r="H13" s="8"/>
      <c r="I13" s="8"/>
      <c r="J13" s="8"/>
      <c r="K13" s="8"/>
      <c r="L13" s="8"/>
      <c r="M13" s="60"/>
      <c r="N13" s="64"/>
      <c r="O13" s="60"/>
      <c r="P13" s="8"/>
      <c r="Q13" s="8"/>
      <c r="R13" s="8"/>
      <c r="S13" s="8"/>
      <c r="T13" s="8"/>
      <c r="U13" s="191" t="s">
        <v>47</v>
      </c>
      <c r="V13" s="18">
        <v>0</v>
      </c>
      <c r="W13" s="9">
        <v>0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8"/>
      <c r="AI13" s="8"/>
      <c r="AJ13" s="9"/>
      <c r="AK13" s="49"/>
      <c r="AL13" s="65"/>
      <c r="AM13" s="49"/>
      <c r="AN13" s="9"/>
      <c r="AO13" s="21"/>
      <c r="AP13" s="20"/>
      <c r="AQ13" s="9"/>
      <c r="AR13" s="9"/>
      <c r="AS13" s="9"/>
      <c r="AT13" s="20"/>
      <c r="AU13" s="20"/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</row>
    <row r="14" spans="1:56" ht="12.75">
      <c r="A14" s="171"/>
      <c r="B14" s="205"/>
      <c r="C14" s="174"/>
      <c r="D14" s="2" t="s">
        <v>18</v>
      </c>
      <c r="E14" s="11"/>
      <c r="F14" s="11"/>
      <c r="G14" s="11"/>
      <c r="H14" s="11"/>
      <c r="I14" s="11"/>
      <c r="J14" s="11"/>
      <c r="K14" s="11"/>
      <c r="L14" s="11"/>
      <c r="M14" s="62"/>
      <c r="N14" s="64"/>
      <c r="O14" s="62"/>
      <c r="P14" s="11"/>
      <c r="Q14" s="11"/>
      <c r="R14" s="11"/>
      <c r="S14" s="11"/>
      <c r="T14" s="11"/>
      <c r="U14" s="192"/>
      <c r="V14" s="18">
        <v>0</v>
      </c>
      <c r="W14" s="9">
        <v>0</v>
      </c>
      <c r="X14" s="9"/>
      <c r="Y14" s="9"/>
      <c r="Z14" s="12"/>
      <c r="AA14" s="12"/>
      <c r="AB14" s="12"/>
      <c r="AC14" s="12"/>
      <c r="AD14" s="12"/>
      <c r="AE14" s="12"/>
      <c r="AF14" s="12"/>
      <c r="AG14" s="12"/>
      <c r="AH14" s="8"/>
      <c r="AI14" s="8"/>
      <c r="AJ14" s="12"/>
      <c r="AK14" s="63"/>
      <c r="AL14" s="65"/>
      <c r="AM14" s="63"/>
      <c r="AN14" s="12"/>
      <c r="AO14" s="21"/>
      <c r="AP14" s="20"/>
      <c r="AQ14" s="12"/>
      <c r="AR14" s="12"/>
      <c r="AS14" s="9"/>
      <c r="AT14" s="20"/>
      <c r="AU14" s="20"/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</row>
    <row r="15" spans="1:56" ht="12.75">
      <c r="A15" s="171"/>
      <c r="B15" s="204" t="s">
        <v>63</v>
      </c>
      <c r="C15" s="174" t="s">
        <v>21</v>
      </c>
      <c r="D15" s="2" t="s">
        <v>17</v>
      </c>
      <c r="E15" s="8"/>
      <c r="F15" s="8"/>
      <c r="G15" s="8"/>
      <c r="H15" s="8"/>
      <c r="I15" s="8"/>
      <c r="J15" s="8"/>
      <c r="K15" s="8"/>
      <c r="L15" s="8"/>
      <c r="M15" s="8"/>
      <c r="N15" s="60"/>
      <c r="O15" s="8"/>
      <c r="P15" s="8"/>
      <c r="Q15" s="8"/>
      <c r="R15" s="8"/>
      <c r="S15" s="8"/>
      <c r="T15" s="20"/>
      <c r="U15" s="19"/>
      <c r="V15" s="18">
        <v>0</v>
      </c>
      <c r="W15" s="9">
        <v>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49"/>
      <c r="AM15" s="9"/>
      <c r="AN15" s="9"/>
      <c r="AO15" s="21"/>
      <c r="AP15" s="20"/>
      <c r="AQ15" s="9"/>
      <c r="AR15" s="9"/>
      <c r="AS15" s="9"/>
      <c r="AT15" s="9"/>
      <c r="AU15" s="49"/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</row>
    <row r="16" spans="1:56" ht="12.75">
      <c r="A16" s="171"/>
      <c r="B16" s="205"/>
      <c r="C16" s="174"/>
      <c r="D16" s="2" t="s">
        <v>18</v>
      </c>
      <c r="E16" s="13"/>
      <c r="F16" s="13"/>
      <c r="G16" s="13"/>
      <c r="H16" s="13"/>
      <c r="I16" s="13"/>
      <c r="J16" s="13"/>
      <c r="K16" s="13"/>
      <c r="L16" s="13"/>
      <c r="M16" s="13"/>
      <c r="N16" s="61"/>
      <c r="O16" s="13"/>
      <c r="P16" s="13"/>
      <c r="Q16" s="13"/>
      <c r="R16" s="13"/>
      <c r="S16" s="13"/>
      <c r="T16" s="20"/>
      <c r="U16" s="19"/>
      <c r="V16" s="18">
        <v>0</v>
      </c>
      <c r="W16" s="9">
        <v>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49"/>
      <c r="AM16" s="9"/>
      <c r="AN16" s="9"/>
      <c r="AO16" s="21"/>
      <c r="AP16" s="20"/>
      <c r="AQ16" s="9"/>
      <c r="AR16" s="9"/>
      <c r="AS16" s="9"/>
      <c r="AT16" s="9"/>
      <c r="AU16" s="49"/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</row>
    <row r="17" spans="1:56" ht="12.75" customHeight="1">
      <c r="A17" s="171"/>
      <c r="B17" s="204" t="s">
        <v>71</v>
      </c>
      <c r="C17" s="204" t="s">
        <v>92</v>
      </c>
      <c r="D17" s="2" t="s">
        <v>17</v>
      </c>
      <c r="E17" s="8"/>
      <c r="F17" s="8"/>
      <c r="G17" s="8"/>
      <c r="H17" s="8"/>
      <c r="I17" s="8"/>
      <c r="J17" s="8"/>
      <c r="K17" s="8"/>
      <c r="L17" s="8"/>
      <c r="M17" s="8"/>
      <c r="N17" s="60"/>
      <c r="O17" s="8"/>
      <c r="P17" s="8"/>
      <c r="Q17" s="8"/>
      <c r="R17" s="8"/>
      <c r="S17" s="8"/>
      <c r="T17" s="8"/>
      <c r="U17" s="191" t="s">
        <v>47</v>
      </c>
      <c r="V17" s="18">
        <v>0</v>
      </c>
      <c r="W17" s="9"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8"/>
      <c r="AI17" s="8"/>
      <c r="AJ17" s="8"/>
      <c r="AK17" s="8"/>
      <c r="AL17" s="49"/>
      <c r="AM17" s="8"/>
      <c r="AN17" s="8"/>
      <c r="AO17" s="8"/>
      <c r="AP17" s="20"/>
      <c r="AQ17" s="8"/>
      <c r="AR17" s="8"/>
      <c r="AS17" s="8"/>
      <c r="AT17" s="21"/>
      <c r="AU17" s="21"/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</row>
    <row r="18" spans="1:56" ht="15.75" customHeight="1">
      <c r="A18" s="171"/>
      <c r="B18" s="205"/>
      <c r="C18" s="205"/>
      <c r="D18" s="2" t="s">
        <v>18</v>
      </c>
      <c r="E18" s="13"/>
      <c r="F18" s="13"/>
      <c r="G18" s="13"/>
      <c r="H18" s="13"/>
      <c r="I18" s="13"/>
      <c r="J18" s="13"/>
      <c r="K18" s="13"/>
      <c r="L18" s="13"/>
      <c r="M18" s="13"/>
      <c r="N18" s="61"/>
      <c r="O18" s="13"/>
      <c r="P18" s="13"/>
      <c r="Q18" s="13"/>
      <c r="R18" s="13"/>
      <c r="S18" s="13"/>
      <c r="T18" s="13"/>
      <c r="U18" s="192"/>
      <c r="V18" s="18">
        <v>0</v>
      </c>
      <c r="W18" s="9">
        <v>0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49"/>
      <c r="AM18" s="9"/>
      <c r="AN18" s="9"/>
      <c r="AO18" s="9"/>
      <c r="AP18" s="20"/>
      <c r="AQ18" s="9"/>
      <c r="AR18" s="9"/>
      <c r="AS18" s="9"/>
      <c r="AT18" s="21"/>
      <c r="AU18" s="21"/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</row>
    <row r="19" spans="1:56" ht="12.75" customHeight="1">
      <c r="A19" s="171"/>
      <c r="B19" s="204" t="s">
        <v>72</v>
      </c>
      <c r="C19" s="204" t="s">
        <v>94</v>
      </c>
      <c r="D19" s="2" t="s">
        <v>17</v>
      </c>
      <c r="E19" s="8"/>
      <c r="F19" s="8"/>
      <c r="G19" s="8"/>
      <c r="H19" s="8"/>
      <c r="I19" s="8"/>
      <c r="J19" s="8"/>
      <c r="K19" s="8"/>
      <c r="L19" s="8"/>
      <c r="M19" s="8"/>
      <c r="N19" s="64"/>
      <c r="O19" s="8"/>
      <c r="P19" s="8"/>
      <c r="Q19" s="8"/>
      <c r="R19" s="8"/>
      <c r="S19" s="8"/>
      <c r="T19" s="8"/>
      <c r="U19" s="66"/>
      <c r="V19" s="18">
        <v>0</v>
      </c>
      <c r="W19" s="9">
        <v>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89" t="s">
        <v>44</v>
      </c>
      <c r="AJ19" s="9"/>
      <c r="AK19" s="9"/>
      <c r="AL19" s="49"/>
      <c r="AM19" s="9"/>
      <c r="AN19" s="9"/>
      <c r="AO19" s="21"/>
      <c r="AP19" s="20"/>
      <c r="AQ19" s="9"/>
      <c r="AR19" s="9"/>
      <c r="AS19" s="9"/>
      <c r="AT19" s="20"/>
      <c r="AU19" s="20"/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</row>
    <row r="20" spans="1:56" ht="12.75">
      <c r="A20" s="171"/>
      <c r="B20" s="205"/>
      <c r="C20" s="205"/>
      <c r="D20" s="2" t="s">
        <v>18</v>
      </c>
      <c r="E20" s="11"/>
      <c r="F20" s="11"/>
      <c r="G20" s="11"/>
      <c r="H20" s="11"/>
      <c r="I20" s="11"/>
      <c r="J20" s="11"/>
      <c r="K20" s="11"/>
      <c r="L20" s="11"/>
      <c r="M20" s="11"/>
      <c r="N20" s="64"/>
      <c r="O20" s="11"/>
      <c r="P20" s="11"/>
      <c r="Q20" s="11"/>
      <c r="R20" s="11"/>
      <c r="S20" s="11"/>
      <c r="T20" s="11"/>
      <c r="U20" s="66"/>
      <c r="V20" s="9">
        <v>0</v>
      </c>
      <c r="W20" s="9">
        <v>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90"/>
      <c r="AJ20" s="11"/>
      <c r="AK20" s="11"/>
      <c r="AL20" s="62"/>
      <c r="AM20" s="11"/>
      <c r="AN20" s="11"/>
      <c r="AO20" s="21"/>
      <c r="AP20" s="20"/>
      <c r="AQ20" s="11"/>
      <c r="AR20" s="11"/>
      <c r="AS20" s="11"/>
      <c r="AT20" s="20"/>
      <c r="AU20" s="20"/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</row>
    <row r="21" spans="1:56" ht="12.75" customHeight="1">
      <c r="A21" s="171"/>
      <c r="B21" s="204" t="s">
        <v>95</v>
      </c>
      <c r="C21" s="204" t="s">
        <v>138</v>
      </c>
      <c r="D21" s="2" t="s">
        <v>17</v>
      </c>
      <c r="E21" s="8"/>
      <c r="F21" s="8"/>
      <c r="G21" s="8"/>
      <c r="H21" s="8"/>
      <c r="I21" s="8"/>
      <c r="J21" s="8"/>
      <c r="K21" s="8"/>
      <c r="L21" s="8"/>
      <c r="M21" s="8"/>
      <c r="N21" s="60"/>
      <c r="O21" s="8"/>
      <c r="P21" s="8"/>
      <c r="Q21" s="8"/>
      <c r="R21" s="8"/>
      <c r="S21" s="8"/>
      <c r="T21" s="21"/>
      <c r="U21" s="21"/>
      <c r="V21" s="9">
        <v>0</v>
      </c>
      <c r="W21" s="9">
        <v>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89" t="s">
        <v>44</v>
      </c>
      <c r="AJ21" s="9"/>
      <c r="AK21" s="9"/>
      <c r="AL21" s="49"/>
      <c r="AM21" s="9"/>
      <c r="AN21" s="9"/>
      <c r="AO21" s="9"/>
      <c r="AP21" s="20"/>
      <c r="AQ21" s="9"/>
      <c r="AR21" s="9"/>
      <c r="AS21" s="9"/>
      <c r="AT21" s="9"/>
      <c r="AU21" s="49"/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</row>
    <row r="22" spans="1:56" ht="12.75">
      <c r="A22" s="171"/>
      <c r="B22" s="205"/>
      <c r="C22" s="205"/>
      <c r="D22" s="2" t="s">
        <v>18</v>
      </c>
      <c r="E22" s="8"/>
      <c r="F22" s="8"/>
      <c r="G22" s="8"/>
      <c r="H22" s="8"/>
      <c r="I22" s="8"/>
      <c r="J22" s="8"/>
      <c r="K22" s="8"/>
      <c r="L22" s="8"/>
      <c r="M22" s="8"/>
      <c r="N22" s="60"/>
      <c r="O22" s="8"/>
      <c r="P22" s="8"/>
      <c r="Q22" s="8"/>
      <c r="R22" s="8"/>
      <c r="S22" s="8"/>
      <c r="T22" s="21"/>
      <c r="U22" s="21"/>
      <c r="V22" s="9">
        <v>0</v>
      </c>
      <c r="W22" s="9">
        <v>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90"/>
      <c r="AJ22" s="9"/>
      <c r="AK22" s="9"/>
      <c r="AL22" s="49"/>
      <c r="AM22" s="9"/>
      <c r="AN22" s="9"/>
      <c r="AO22" s="9"/>
      <c r="AP22" s="20"/>
      <c r="AQ22" s="9"/>
      <c r="AR22" s="9"/>
      <c r="AS22" s="9"/>
      <c r="AT22" s="9"/>
      <c r="AU22" s="49"/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</row>
    <row r="23" spans="1:56" ht="12.75" customHeight="1">
      <c r="A23" s="171"/>
      <c r="B23" s="204" t="s">
        <v>66</v>
      </c>
      <c r="C23" s="174" t="s">
        <v>129</v>
      </c>
      <c r="D23" s="2" t="s">
        <v>17</v>
      </c>
      <c r="E23" s="8"/>
      <c r="F23" s="8"/>
      <c r="G23" s="8"/>
      <c r="H23" s="8"/>
      <c r="I23" s="8"/>
      <c r="J23" s="8"/>
      <c r="K23" s="8"/>
      <c r="L23" s="60"/>
      <c r="M23" s="60"/>
      <c r="N23" s="66"/>
      <c r="O23" s="60"/>
      <c r="P23" s="8"/>
      <c r="Q23" s="8"/>
      <c r="R23" s="8"/>
      <c r="S23" s="8"/>
      <c r="T23" s="21"/>
      <c r="U23" s="21"/>
      <c r="V23" s="9">
        <v>0</v>
      </c>
      <c r="W23" s="9">
        <v>0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65"/>
      <c r="AM23" s="9"/>
      <c r="AN23" s="9"/>
      <c r="AO23" s="9"/>
      <c r="AP23" s="20"/>
      <c r="AQ23" s="9"/>
      <c r="AR23" s="9"/>
      <c r="AS23" s="9"/>
      <c r="AT23" s="9"/>
      <c r="AU23" s="212" t="s">
        <v>47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</row>
    <row r="24" spans="1:56" ht="12.75">
      <c r="A24" s="171"/>
      <c r="B24" s="205"/>
      <c r="C24" s="174"/>
      <c r="D24" s="2" t="s">
        <v>18</v>
      </c>
      <c r="E24" s="8"/>
      <c r="F24" s="8"/>
      <c r="G24" s="8"/>
      <c r="H24" s="8"/>
      <c r="I24" s="8"/>
      <c r="J24" s="8"/>
      <c r="K24" s="8"/>
      <c r="L24" s="60"/>
      <c r="M24" s="60"/>
      <c r="N24" s="66"/>
      <c r="O24" s="60"/>
      <c r="P24" s="8"/>
      <c r="Q24" s="8"/>
      <c r="R24" s="8"/>
      <c r="S24" s="8"/>
      <c r="T24" s="21"/>
      <c r="U24" s="21"/>
      <c r="V24" s="9">
        <v>0</v>
      </c>
      <c r="W24" s="9">
        <v>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65"/>
      <c r="AM24" s="9"/>
      <c r="AN24" s="9"/>
      <c r="AO24" s="9"/>
      <c r="AP24" s="20"/>
      <c r="AQ24" s="9"/>
      <c r="AR24" s="9"/>
      <c r="AS24" s="9"/>
      <c r="AT24" s="9"/>
      <c r="AU24" s="213"/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</row>
    <row r="25" spans="1:56" ht="12.75">
      <c r="A25" s="171"/>
      <c r="B25" s="204" t="s">
        <v>100</v>
      </c>
      <c r="C25" s="174" t="s">
        <v>93</v>
      </c>
      <c r="D25" s="2" t="s">
        <v>17</v>
      </c>
      <c r="E25" s="8"/>
      <c r="F25" s="8"/>
      <c r="G25" s="8"/>
      <c r="H25" s="8"/>
      <c r="I25" s="8"/>
      <c r="J25" s="8"/>
      <c r="K25" s="8"/>
      <c r="L25" s="60"/>
      <c r="M25" s="60"/>
      <c r="N25" s="66"/>
      <c r="O25" s="60"/>
      <c r="P25" s="8"/>
      <c r="Q25" s="8"/>
      <c r="R25" s="8"/>
      <c r="S25" s="8"/>
      <c r="T25" s="189" t="s">
        <v>44</v>
      </c>
      <c r="U25" s="21"/>
      <c r="V25" s="9">
        <v>0</v>
      </c>
      <c r="W25" s="9">
        <v>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65"/>
      <c r="AM25" s="9"/>
      <c r="AN25" s="9"/>
      <c r="AO25" s="9"/>
      <c r="AP25" s="20"/>
      <c r="AQ25" s="9"/>
      <c r="AR25" s="9"/>
      <c r="AS25" s="9"/>
      <c r="AT25" s="9"/>
      <c r="AU25" s="64"/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</row>
    <row r="26" spans="1:56" ht="12.75">
      <c r="A26" s="171"/>
      <c r="B26" s="205"/>
      <c r="C26" s="174"/>
      <c r="D26" s="2" t="s">
        <v>18</v>
      </c>
      <c r="E26" s="8"/>
      <c r="F26" s="8"/>
      <c r="G26" s="8"/>
      <c r="H26" s="8"/>
      <c r="I26" s="8"/>
      <c r="J26" s="8"/>
      <c r="K26" s="8"/>
      <c r="L26" s="60"/>
      <c r="M26" s="60"/>
      <c r="N26" s="66"/>
      <c r="O26" s="60"/>
      <c r="P26" s="8"/>
      <c r="Q26" s="8"/>
      <c r="R26" s="8"/>
      <c r="S26" s="8"/>
      <c r="T26" s="190"/>
      <c r="U26" s="21"/>
      <c r="V26" s="9">
        <v>0</v>
      </c>
      <c r="W26" s="9"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9"/>
      <c r="AI26" s="9"/>
      <c r="AJ26" s="9"/>
      <c r="AK26" s="11"/>
      <c r="AL26" s="65"/>
      <c r="AM26" s="11"/>
      <c r="AN26" s="11"/>
      <c r="AO26" s="11"/>
      <c r="AP26" s="20"/>
      <c r="AQ26" s="11"/>
      <c r="AR26" s="11"/>
      <c r="AS26" s="11"/>
      <c r="AT26" s="11"/>
      <c r="AU26" s="64"/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</row>
    <row r="27" spans="1:56" ht="14.25" customHeight="1">
      <c r="A27" s="171"/>
      <c r="B27" s="161" t="s">
        <v>106</v>
      </c>
      <c r="C27" s="161" t="s">
        <v>51</v>
      </c>
      <c r="D27" s="1" t="s">
        <v>17</v>
      </c>
      <c r="E27" s="41"/>
      <c r="F27" s="41"/>
      <c r="G27" s="41"/>
      <c r="H27" s="41"/>
      <c r="I27" s="41"/>
      <c r="J27" s="41"/>
      <c r="K27" s="41"/>
      <c r="L27" s="41"/>
      <c r="M27" s="41"/>
      <c r="N27" s="52"/>
      <c r="O27" s="41"/>
      <c r="P27" s="41"/>
      <c r="Q27" s="41"/>
      <c r="R27" s="41"/>
      <c r="S27" s="41"/>
      <c r="T27" s="51"/>
      <c r="U27" s="42"/>
      <c r="V27" s="42">
        <v>0</v>
      </c>
      <c r="W27" s="42">
        <v>0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1"/>
      <c r="AI27" s="41"/>
      <c r="AJ27" s="41"/>
      <c r="AK27" s="41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</row>
    <row r="28" spans="1:56" ht="12" customHeight="1">
      <c r="A28" s="171"/>
      <c r="B28" s="162"/>
      <c r="C28" s="162"/>
      <c r="D28" s="1" t="s">
        <v>18</v>
      </c>
      <c r="E28" s="41"/>
      <c r="F28" s="41"/>
      <c r="G28" s="41"/>
      <c r="H28" s="41"/>
      <c r="I28" s="41"/>
      <c r="J28" s="41"/>
      <c r="K28" s="41"/>
      <c r="L28" s="41"/>
      <c r="M28" s="41"/>
      <c r="N28" s="52"/>
      <c r="O28" s="41"/>
      <c r="P28" s="41"/>
      <c r="Q28" s="41"/>
      <c r="R28" s="41"/>
      <c r="S28" s="41"/>
      <c r="T28" s="51"/>
      <c r="U28" s="42"/>
      <c r="V28" s="42">
        <v>0</v>
      </c>
      <c r="W28" s="42">
        <v>0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1"/>
      <c r="AV28" s="146">
        <v>0</v>
      </c>
      <c r="AW28" s="146">
        <v>0</v>
      </c>
      <c r="AX28" s="146">
        <v>0</v>
      </c>
      <c r="AY28" s="146">
        <v>0</v>
      </c>
      <c r="AZ28" s="146">
        <v>0</v>
      </c>
      <c r="BA28" s="146">
        <v>0</v>
      </c>
      <c r="BB28" s="53">
        <v>0</v>
      </c>
      <c r="BC28" s="53">
        <v>0</v>
      </c>
      <c r="BD28" s="53">
        <v>0</v>
      </c>
    </row>
    <row r="29" spans="1:56" ht="15" customHeight="1">
      <c r="A29" s="171"/>
      <c r="B29" s="157" t="s">
        <v>107</v>
      </c>
      <c r="C29" s="157" t="s">
        <v>110</v>
      </c>
      <c r="D29" s="2" t="s">
        <v>17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89" t="s">
        <v>44</v>
      </c>
      <c r="U29" s="60"/>
      <c r="V29" s="90">
        <v>0</v>
      </c>
      <c r="W29" s="90"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189" t="s">
        <v>44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91"/>
      <c r="AU29" s="49"/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</row>
    <row r="30" spans="1:56" ht="13.5" customHeight="1">
      <c r="A30" s="171"/>
      <c r="B30" s="157"/>
      <c r="C30" s="157"/>
      <c r="D30" s="2" t="s">
        <v>18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90"/>
      <c r="U30" s="60"/>
      <c r="V30" s="90">
        <v>0</v>
      </c>
      <c r="W30" s="90"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190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91"/>
      <c r="AU30" s="62"/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</row>
    <row r="31" spans="1:56" ht="12.75" customHeight="1">
      <c r="A31" s="171"/>
      <c r="B31" s="157" t="s">
        <v>108</v>
      </c>
      <c r="C31" s="157" t="s">
        <v>111</v>
      </c>
      <c r="D31" s="2" t="s">
        <v>17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90">
        <v>0</v>
      </c>
      <c r="W31" s="90"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0"/>
      <c r="AI31" s="189" t="s">
        <v>44</v>
      </c>
      <c r="AJ31" s="60"/>
      <c r="AK31" s="60"/>
      <c r="AL31" s="49"/>
      <c r="AM31" s="60"/>
      <c r="AN31" s="60"/>
      <c r="AO31" s="60"/>
      <c r="AP31" s="60"/>
      <c r="AQ31" s="60"/>
      <c r="AR31" s="60"/>
      <c r="AS31" s="60"/>
      <c r="AT31" s="60"/>
      <c r="AU31" s="66"/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</row>
    <row r="32" spans="1:56" ht="15" customHeight="1">
      <c r="A32" s="171"/>
      <c r="B32" s="157"/>
      <c r="C32" s="157"/>
      <c r="D32" s="2" t="s">
        <v>18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90">
        <v>0</v>
      </c>
      <c r="W32" s="90"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190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66"/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</row>
    <row r="33" spans="1:56" ht="12.75" customHeight="1">
      <c r="A33" s="171"/>
      <c r="B33" s="157" t="s">
        <v>102</v>
      </c>
      <c r="C33" s="158" t="s">
        <v>30</v>
      </c>
      <c r="D33" s="2" t="s">
        <v>17</v>
      </c>
      <c r="E33" s="60"/>
      <c r="F33" s="60"/>
      <c r="G33" s="60"/>
      <c r="H33" s="60"/>
      <c r="I33" s="60"/>
      <c r="J33" s="60"/>
      <c r="K33" s="60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9">
        <v>0</v>
      </c>
      <c r="W33" s="9">
        <v>0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8"/>
      <c r="AI33" s="189" t="s">
        <v>44</v>
      </c>
      <c r="AJ33" s="60"/>
      <c r="AK33" s="60"/>
      <c r="AL33" s="65"/>
      <c r="AM33" s="60"/>
      <c r="AN33" s="60"/>
      <c r="AO33" s="8"/>
      <c r="AP33" s="8"/>
      <c r="AQ33" s="8"/>
      <c r="AR33" s="8"/>
      <c r="AS33" s="8"/>
      <c r="AT33" s="8"/>
      <c r="AU33" s="60"/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8">
        <v>0</v>
      </c>
      <c r="BD33" s="8">
        <v>0</v>
      </c>
    </row>
    <row r="34" spans="1:56" ht="12.75">
      <c r="A34" s="171"/>
      <c r="B34" s="157"/>
      <c r="C34" s="159"/>
      <c r="D34" s="2" t="s">
        <v>18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15"/>
      <c r="S34" s="60"/>
      <c r="T34" s="91"/>
      <c r="U34" s="49"/>
      <c r="V34" s="9">
        <v>0</v>
      </c>
      <c r="W34" s="9">
        <v>0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90"/>
      <c r="AJ34" s="49"/>
      <c r="AK34" s="49"/>
      <c r="AL34" s="65"/>
      <c r="AM34" s="49"/>
      <c r="AN34" s="49"/>
      <c r="AO34" s="9"/>
      <c r="AP34" s="9"/>
      <c r="AQ34" s="9"/>
      <c r="AR34" s="9"/>
      <c r="AS34" s="9"/>
      <c r="AT34" s="9"/>
      <c r="AU34" s="60"/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8">
        <v>0</v>
      </c>
      <c r="BD34" s="8">
        <v>0</v>
      </c>
    </row>
    <row r="35" spans="1:56" ht="12.75" customHeight="1">
      <c r="A35" s="171"/>
      <c r="B35" s="161" t="s">
        <v>96</v>
      </c>
      <c r="C35" s="161" t="s">
        <v>112</v>
      </c>
      <c r="D35" s="43" t="s">
        <v>17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52"/>
      <c r="V35" s="54">
        <v>0</v>
      </c>
      <c r="W35" s="54">
        <v>0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1"/>
      <c r="AI35" s="41"/>
      <c r="AJ35" s="41"/>
      <c r="AK35" s="41"/>
      <c r="AL35" s="42"/>
      <c r="AM35" s="41"/>
      <c r="AN35" s="41"/>
      <c r="AO35" s="41"/>
      <c r="AP35" s="41"/>
      <c r="AQ35" s="41"/>
      <c r="AR35" s="41"/>
      <c r="AS35" s="41"/>
      <c r="AT35" s="41"/>
      <c r="AU35" s="54"/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</row>
    <row r="36" spans="1:56" ht="12.75">
      <c r="A36" s="171"/>
      <c r="B36" s="162"/>
      <c r="C36" s="162"/>
      <c r="D36" s="43" t="s">
        <v>18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52"/>
      <c r="V36" s="54">
        <v>0</v>
      </c>
      <c r="W36" s="54">
        <v>0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54"/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</row>
    <row r="37" spans="1:56" ht="12.75" customHeight="1">
      <c r="A37" s="171"/>
      <c r="B37" s="157" t="s">
        <v>97</v>
      </c>
      <c r="C37" s="157" t="s">
        <v>112</v>
      </c>
      <c r="D37" s="2" t="s">
        <v>17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210" t="s">
        <v>47</v>
      </c>
      <c r="V37" s="90">
        <v>0</v>
      </c>
      <c r="W37" s="90">
        <v>0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8"/>
      <c r="AI37" s="189" t="s">
        <v>44</v>
      </c>
      <c r="AJ37" s="49"/>
      <c r="AK37" s="49"/>
      <c r="AL37" s="97"/>
      <c r="AM37" s="49"/>
      <c r="AN37" s="49"/>
      <c r="AO37" s="49"/>
      <c r="AP37" s="49"/>
      <c r="AQ37" s="49"/>
      <c r="AR37" s="49"/>
      <c r="AS37" s="49"/>
      <c r="AT37" s="49"/>
      <c r="AU37" s="62"/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</row>
    <row r="38" spans="1:56" ht="12.75">
      <c r="A38" s="171"/>
      <c r="B38" s="157"/>
      <c r="C38" s="157"/>
      <c r="D38" s="2" t="s">
        <v>18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211"/>
      <c r="V38" s="90">
        <v>0</v>
      </c>
      <c r="W38" s="90">
        <v>0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8"/>
      <c r="AI38" s="190"/>
      <c r="AJ38" s="49"/>
      <c r="AK38" s="49"/>
      <c r="AL38" s="97"/>
      <c r="AM38" s="49"/>
      <c r="AN38" s="49"/>
      <c r="AO38" s="49"/>
      <c r="AP38" s="49"/>
      <c r="AQ38" s="49"/>
      <c r="AR38" s="49"/>
      <c r="AS38" s="49"/>
      <c r="AT38" s="49"/>
      <c r="AU38" s="62"/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</row>
    <row r="39" spans="1:56" ht="12.75" customHeight="1">
      <c r="A39" s="171"/>
      <c r="B39" s="87" t="s">
        <v>113</v>
      </c>
      <c r="C39" s="88" t="s">
        <v>84</v>
      </c>
      <c r="D39" s="129" t="s">
        <v>17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 t="s">
        <v>76</v>
      </c>
      <c r="T39" s="57" t="s">
        <v>76</v>
      </c>
      <c r="U39" s="57"/>
      <c r="V39" s="56">
        <v>0</v>
      </c>
      <c r="W39" s="56">
        <v>0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/>
      <c r="AI39" s="56"/>
      <c r="AJ39" s="56" t="s">
        <v>76</v>
      </c>
      <c r="AK39" s="130" t="s">
        <v>44</v>
      </c>
      <c r="AL39" s="127"/>
      <c r="AM39" s="57"/>
      <c r="AN39" s="57"/>
      <c r="AO39" s="57"/>
      <c r="AP39" s="57"/>
      <c r="AQ39" s="57"/>
      <c r="AR39" s="57"/>
      <c r="AS39" s="57"/>
      <c r="AT39" s="57"/>
      <c r="AU39" s="57"/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</row>
    <row r="40" spans="1:56" ht="12.75">
      <c r="A40" s="171"/>
      <c r="B40" s="87" t="s">
        <v>114</v>
      </c>
      <c r="C40" s="88" t="s">
        <v>85</v>
      </c>
      <c r="D40" s="129" t="s">
        <v>17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28"/>
      <c r="U40" s="57"/>
      <c r="V40" s="56">
        <v>0</v>
      </c>
      <c r="W40" s="56">
        <v>0</v>
      </c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 t="s">
        <v>76</v>
      </c>
      <c r="AM40" s="56" t="s">
        <v>76</v>
      </c>
      <c r="AN40" s="56" t="s">
        <v>76</v>
      </c>
      <c r="AO40" s="57"/>
      <c r="AP40" s="57"/>
      <c r="AQ40" s="57"/>
      <c r="AR40" s="57"/>
      <c r="AS40" s="57"/>
      <c r="AT40" s="57"/>
      <c r="AU40" s="57"/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</row>
    <row r="41" spans="1:56" ht="35.25" customHeight="1">
      <c r="A41" s="171"/>
      <c r="B41" s="200" t="s">
        <v>115</v>
      </c>
      <c r="C41" s="202" t="s">
        <v>116</v>
      </c>
      <c r="D41" s="122" t="s">
        <v>17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95"/>
      <c r="U41" s="41"/>
      <c r="V41" s="54">
        <v>0</v>
      </c>
      <c r="W41" s="54">
        <v>0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1"/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</row>
    <row r="42" spans="1:56" ht="39" customHeight="1">
      <c r="A42" s="171"/>
      <c r="B42" s="201"/>
      <c r="C42" s="203"/>
      <c r="D42" s="122" t="s">
        <v>18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95"/>
      <c r="U42" s="41"/>
      <c r="V42" s="54">
        <v>0</v>
      </c>
      <c r="W42" s="54">
        <v>0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1"/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</row>
    <row r="43" spans="1:56" ht="22.5" customHeight="1">
      <c r="A43" s="171"/>
      <c r="B43" s="157" t="s">
        <v>117</v>
      </c>
      <c r="C43" s="198" t="s">
        <v>116</v>
      </c>
      <c r="D43" s="122" t="s">
        <v>17</v>
      </c>
      <c r="E43" s="8"/>
      <c r="F43" s="8"/>
      <c r="G43" s="8"/>
      <c r="H43" s="8"/>
      <c r="I43" s="8"/>
      <c r="J43" s="8"/>
      <c r="K43" s="8"/>
      <c r="L43" s="8"/>
      <c r="M43" s="8"/>
      <c r="N43" s="60"/>
      <c r="O43" s="8"/>
      <c r="P43" s="8"/>
      <c r="Q43" s="8"/>
      <c r="R43" s="8"/>
      <c r="S43" s="8"/>
      <c r="T43" s="21"/>
      <c r="U43" s="8"/>
      <c r="V43" s="90">
        <v>0</v>
      </c>
      <c r="W43" s="90">
        <v>0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10" t="s">
        <v>47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</row>
    <row r="44" spans="1:56" ht="29.25" customHeight="1">
      <c r="A44" s="171"/>
      <c r="B44" s="157"/>
      <c r="C44" s="199"/>
      <c r="D44" s="122" t="s">
        <v>18</v>
      </c>
      <c r="E44" s="8"/>
      <c r="F44" s="8"/>
      <c r="G44" s="8"/>
      <c r="H44" s="8"/>
      <c r="I44" s="8"/>
      <c r="J44" s="8"/>
      <c r="K44" s="8"/>
      <c r="L44" s="8"/>
      <c r="M44" s="8"/>
      <c r="N44" s="60"/>
      <c r="O44" s="8"/>
      <c r="P44" s="8"/>
      <c r="Q44" s="8"/>
      <c r="R44" s="8"/>
      <c r="S44" s="8"/>
      <c r="T44" s="21"/>
      <c r="U44" s="8"/>
      <c r="V44" s="90">
        <v>0</v>
      </c>
      <c r="W44" s="90">
        <v>0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211"/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</row>
    <row r="45" spans="1:56" ht="12.75">
      <c r="A45" s="171"/>
      <c r="B45" s="87" t="s">
        <v>118</v>
      </c>
      <c r="C45" s="88" t="s">
        <v>84</v>
      </c>
      <c r="D45" s="129" t="s">
        <v>17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28"/>
      <c r="U45" s="57"/>
      <c r="V45" s="56">
        <v>0</v>
      </c>
      <c r="W45" s="56">
        <v>0</v>
      </c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 t="s">
        <v>76</v>
      </c>
      <c r="AP45" s="56" t="s">
        <v>76</v>
      </c>
      <c r="AQ45" s="56"/>
      <c r="AR45" s="56"/>
      <c r="AS45" s="56"/>
      <c r="AT45" s="56"/>
      <c r="AU45" s="57"/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</row>
    <row r="46" spans="1:56" ht="12.75">
      <c r="A46" s="171"/>
      <c r="B46" s="87" t="s">
        <v>119</v>
      </c>
      <c r="C46" s="88" t="s">
        <v>85</v>
      </c>
      <c r="D46" s="129" t="s">
        <v>17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28"/>
      <c r="U46" s="57"/>
      <c r="V46" s="56">
        <v>0</v>
      </c>
      <c r="W46" s="56">
        <v>0</v>
      </c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 t="s">
        <v>76</v>
      </c>
      <c r="AR46" s="56" t="s">
        <v>76</v>
      </c>
      <c r="AS46" s="56" t="s">
        <v>76</v>
      </c>
      <c r="AT46" s="56" t="s">
        <v>76</v>
      </c>
      <c r="AU46" s="57"/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</row>
    <row r="47" spans="1:56" s="6" customFormat="1" ht="15" customHeight="1">
      <c r="A47" s="172"/>
      <c r="B47" s="209" t="s">
        <v>39</v>
      </c>
      <c r="C47" s="209"/>
      <c r="D47" s="20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3</v>
      </c>
      <c r="U47" s="7">
        <v>3</v>
      </c>
      <c r="V47" s="7">
        <v>0</v>
      </c>
      <c r="W47" s="7">
        <v>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>
        <v>6</v>
      </c>
      <c r="AJ47" s="7"/>
      <c r="AK47" s="7">
        <v>1</v>
      </c>
      <c r="AL47" s="7"/>
      <c r="AM47" s="7"/>
      <c r="AN47" s="7"/>
      <c r="AO47" s="7"/>
      <c r="AP47" s="7"/>
      <c r="AQ47" s="7"/>
      <c r="AR47" s="7"/>
      <c r="AS47" s="7"/>
      <c r="AT47" s="7"/>
      <c r="AU47" s="7">
        <v>2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</row>
  </sheetData>
  <sheetProtection/>
  <mergeCells count="72">
    <mergeCell ref="B19:B20"/>
    <mergeCell ref="T29:T30"/>
    <mergeCell ref="W2:Y2"/>
    <mergeCell ref="D2:D6"/>
    <mergeCell ref="B13:B14"/>
    <mergeCell ref="A7:A47"/>
    <mergeCell ref="B47:D47"/>
    <mergeCell ref="B27:B28"/>
    <mergeCell ref="C27:C28"/>
    <mergeCell ref="C15:C16"/>
    <mergeCell ref="B11:B12"/>
    <mergeCell ref="C11:C12"/>
    <mergeCell ref="B15:B16"/>
    <mergeCell ref="B17:B18"/>
    <mergeCell ref="A2:A6"/>
    <mergeCell ref="B2:B6"/>
    <mergeCell ref="C2:C6"/>
    <mergeCell ref="C7:C8"/>
    <mergeCell ref="AA2:AC2"/>
    <mergeCell ref="N2:Q2"/>
    <mergeCell ref="E3:BD3"/>
    <mergeCell ref="B7:B8"/>
    <mergeCell ref="C19:C20"/>
    <mergeCell ref="B9:B10"/>
    <mergeCell ref="AN2:AQ2"/>
    <mergeCell ref="AR2:AU2"/>
    <mergeCell ref="AW2:AY2"/>
    <mergeCell ref="R2:U2"/>
    <mergeCell ref="B1:BD1"/>
    <mergeCell ref="AE2:AH2"/>
    <mergeCell ref="AJ2:AL2"/>
    <mergeCell ref="F2:H2"/>
    <mergeCell ref="J2:L2"/>
    <mergeCell ref="C13:C14"/>
    <mergeCell ref="C9:C10"/>
    <mergeCell ref="AZ2:BD2"/>
    <mergeCell ref="E5:BD5"/>
    <mergeCell ref="T9:T10"/>
    <mergeCell ref="B33:B34"/>
    <mergeCell ref="C29:C30"/>
    <mergeCell ref="B31:B32"/>
    <mergeCell ref="B23:B24"/>
    <mergeCell ref="B25:B26"/>
    <mergeCell ref="B21:B22"/>
    <mergeCell ref="C21:C22"/>
    <mergeCell ref="C33:C34"/>
    <mergeCell ref="B29:B30"/>
    <mergeCell ref="C31:C32"/>
    <mergeCell ref="B35:B36"/>
    <mergeCell ref="C35:C36"/>
    <mergeCell ref="AU23:AU24"/>
    <mergeCell ref="C25:C26"/>
    <mergeCell ref="B41:B42"/>
    <mergeCell ref="C41:C42"/>
    <mergeCell ref="T25:T26"/>
    <mergeCell ref="AI29:AI30"/>
    <mergeCell ref="AI31:AI32"/>
    <mergeCell ref="AI33:AI34"/>
    <mergeCell ref="AI11:AI12"/>
    <mergeCell ref="U13:U14"/>
    <mergeCell ref="U17:U18"/>
    <mergeCell ref="C23:C24"/>
    <mergeCell ref="C17:C18"/>
    <mergeCell ref="AI21:AI22"/>
    <mergeCell ref="AI19:AI20"/>
    <mergeCell ref="AI37:AI38"/>
    <mergeCell ref="AU43:AU44"/>
    <mergeCell ref="B43:B44"/>
    <mergeCell ref="C43:C44"/>
    <mergeCell ref="B37:B38"/>
    <mergeCell ref="C37:C38"/>
    <mergeCell ref="U37:U3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35"/>
  <sheetViews>
    <sheetView zoomScale="90" zoomScaleNormal="90" zoomScalePageLayoutView="0" workbookViewId="0" topLeftCell="B16">
      <selection activeCell="J16" sqref="J16"/>
    </sheetView>
  </sheetViews>
  <sheetFormatPr defaultColWidth="9.00390625" defaultRowHeight="12.75"/>
  <cols>
    <col min="1" max="1" width="4.875" style="0" customWidth="1"/>
    <col min="2" max="2" width="10.00390625" style="0" customWidth="1"/>
    <col min="3" max="3" width="23.00390625" style="35" customWidth="1"/>
    <col min="4" max="4" width="7.625" style="0" customWidth="1"/>
    <col min="5" max="9" width="3.75390625" style="0" customWidth="1"/>
    <col min="10" max="10" width="4.25390625" style="0" customWidth="1"/>
    <col min="11" max="56" width="3.75390625" style="0" customWidth="1"/>
    <col min="57" max="57" width="4.375" style="0" customWidth="1"/>
    <col min="58" max="58" width="5.75390625" style="6" customWidth="1"/>
    <col min="59" max="61" width="2.75390625" style="0" customWidth="1"/>
  </cols>
  <sheetData>
    <row r="2" spans="1:58" ht="69.75" customHeight="1">
      <c r="A2" s="170" t="s">
        <v>0</v>
      </c>
      <c r="B2" s="170" t="s">
        <v>1</v>
      </c>
      <c r="C2" s="236" t="s">
        <v>2</v>
      </c>
      <c r="D2" s="170" t="s">
        <v>3</v>
      </c>
      <c r="E2" s="3" t="s">
        <v>34</v>
      </c>
      <c r="F2" s="165" t="s">
        <v>26</v>
      </c>
      <c r="G2" s="166"/>
      <c r="H2" s="173"/>
      <c r="I2" s="3" t="s">
        <v>35</v>
      </c>
      <c r="J2" s="165" t="s">
        <v>4</v>
      </c>
      <c r="K2" s="166"/>
      <c r="L2" s="166"/>
      <c r="M2" s="3" t="s">
        <v>41</v>
      </c>
      <c r="N2" s="169" t="s">
        <v>5</v>
      </c>
      <c r="O2" s="169"/>
      <c r="P2" s="169"/>
      <c r="Q2" s="169"/>
      <c r="R2" s="169" t="s">
        <v>6</v>
      </c>
      <c r="S2" s="169"/>
      <c r="T2" s="169"/>
      <c r="U2" s="169"/>
      <c r="V2" s="3" t="s">
        <v>36</v>
      </c>
      <c r="W2" s="169" t="s">
        <v>7</v>
      </c>
      <c r="X2" s="169"/>
      <c r="Y2" s="169"/>
      <c r="Z2" s="4" t="s">
        <v>42</v>
      </c>
      <c r="AA2" s="169" t="s">
        <v>8</v>
      </c>
      <c r="AB2" s="169"/>
      <c r="AC2" s="169"/>
      <c r="AD2" s="4" t="s">
        <v>43</v>
      </c>
      <c r="AE2" s="169" t="s">
        <v>9</v>
      </c>
      <c r="AF2" s="169"/>
      <c r="AG2" s="169"/>
      <c r="AH2" s="169"/>
      <c r="AI2" s="3" t="s">
        <v>37</v>
      </c>
      <c r="AJ2" s="169" t="s">
        <v>10</v>
      </c>
      <c r="AK2" s="169"/>
      <c r="AL2" s="169"/>
      <c r="AM2" s="3" t="s">
        <v>38</v>
      </c>
      <c r="AN2" s="169" t="s">
        <v>11</v>
      </c>
      <c r="AO2" s="169"/>
      <c r="AP2" s="169"/>
      <c r="AQ2" s="169"/>
      <c r="AR2" s="169" t="s">
        <v>12</v>
      </c>
      <c r="AS2" s="169"/>
      <c r="AT2" s="169"/>
      <c r="AU2" s="169"/>
      <c r="AV2" s="3" t="s">
        <v>40</v>
      </c>
      <c r="AW2" s="169" t="s">
        <v>13</v>
      </c>
      <c r="AX2" s="169"/>
      <c r="AY2" s="169"/>
      <c r="AZ2" s="169" t="s">
        <v>14</v>
      </c>
      <c r="BA2" s="169"/>
      <c r="BB2" s="169"/>
      <c r="BC2" s="169"/>
      <c r="BD2" s="169"/>
      <c r="BE2" s="4"/>
      <c r="BF2" s="180" t="s">
        <v>27</v>
      </c>
    </row>
    <row r="3" spans="1:58" ht="12.75">
      <c r="A3" s="171"/>
      <c r="B3" s="171"/>
      <c r="C3" s="237"/>
      <c r="D3" s="171"/>
      <c r="E3" s="183" t="s">
        <v>15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226"/>
      <c r="BF3" s="181"/>
    </row>
    <row r="4" spans="1:58" ht="12.75">
      <c r="A4" s="171"/>
      <c r="B4" s="171"/>
      <c r="C4" s="237"/>
      <c r="D4" s="171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4">
        <v>42</v>
      </c>
      <c r="M4" s="24">
        <v>43</v>
      </c>
      <c r="N4" s="24">
        <v>44</v>
      </c>
      <c r="O4" s="24">
        <v>45</v>
      </c>
      <c r="P4" s="24">
        <v>46</v>
      </c>
      <c r="Q4" s="24">
        <v>47</v>
      </c>
      <c r="R4" s="24">
        <v>48</v>
      </c>
      <c r="S4" s="24">
        <v>49</v>
      </c>
      <c r="T4" s="24">
        <v>50</v>
      </c>
      <c r="U4" s="24">
        <v>51</v>
      </c>
      <c r="V4" s="24">
        <v>52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6</v>
      </c>
      <c r="AC4" s="24">
        <v>7</v>
      </c>
      <c r="AD4" s="24">
        <v>8</v>
      </c>
      <c r="AE4" s="24">
        <v>9</v>
      </c>
      <c r="AF4" s="24">
        <v>10</v>
      </c>
      <c r="AG4" s="24">
        <v>11</v>
      </c>
      <c r="AH4" s="24">
        <v>12</v>
      </c>
      <c r="AI4" s="24">
        <v>13</v>
      </c>
      <c r="AJ4" s="24">
        <v>14</v>
      </c>
      <c r="AK4" s="24">
        <v>15</v>
      </c>
      <c r="AL4" s="24">
        <v>16</v>
      </c>
      <c r="AM4" s="24">
        <v>17</v>
      </c>
      <c r="AN4" s="24">
        <v>18</v>
      </c>
      <c r="AO4" s="24">
        <v>19</v>
      </c>
      <c r="AP4" s="24">
        <v>20</v>
      </c>
      <c r="AQ4" s="24">
        <v>21</v>
      </c>
      <c r="AR4" s="24">
        <v>22</v>
      </c>
      <c r="AS4" s="24">
        <v>23</v>
      </c>
      <c r="AT4" s="24">
        <v>24</v>
      </c>
      <c r="AU4" s="24">
        <v>25</v>
      </c>
      <c r="AV4" s="24">
        <v>26</v>
      </c>
      <c r="AW4" s="24">
        <v>27</v>
      </c>
      <c r="AX4" s="24">
        <v>28</v>
      </c>
      <c r="AY4" s="24">
        <v>29</v>
      </c>
      <c r="AZ4" s="24">
        <v>30</v>
      </c>
      <c r="BA4" s="24">
        <v>31</v>
      </c>
      <c r="BB4" s="24">
        <v>32</v>
      </c>
      <c r="BC4" s="24">
        <v>33</v>
      </c>
      <c r="BD4" s="24">
        <v>34</v>
      </c>
      <c r="BE4" s="24">
        <v>35</v>
      </c>
      <c r="BF4" s="181"/>
    </row>
    <row r="5" spans="1:58" ht="12.75">
      <c r="A5" s="171"/>
      <c r="B5" s="171"/>
      <c r="C5" s="237"/>
      <c r="D5" s="171"/>
      <c r="E5" s="227" t="s">
        <v>25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9"/>
      <c r="BF5" s="181"/>
    </row>
    <row r="6" spans="1:58" ht="12.75">
      <c r="A6" s="172"/>
      <c r="B6" s="172"/>
      <c r="C6" s="238"/>
      <c r="D6" s="172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25">
        <v>48</v>
      </c>
      <c r="BA6" s="25">
        <v>49</v>
      </c>
      <c r="BB6" s="25">
        <v>50</v>
      </c>
      <c r="BC6" s="25">
        <v>51</v>
      </c>
      <c r="BD6" s="25">
        <v>52</v>
      </c>
      <c r="BE6" s="25">
        <v>53</v>
      </c>
      <c r="BF6" s="182"/>
    </row>
    <row r="7" spans="1:58" ht="15" customHeight="1">
      <c r="A7" s="170" t="s">
        <v>31</v>
      </c>
      <c r="B7" s="232" t="s">
        <v>50</v>
      </c>
      <c r="C7" s="232" t="s">
        <v>58</v>
      </c>
      <c r="D7" s="33" t="s">
        <v>17</v>
      </c>
      <c r="E7" s="69">
        <f aca="true" t="shared" si="0" ref="E7:I8">SUM(E9,E13,E11)</f>
        <v>14</v>
      </c>
      <c r="F7" s="69">
        <f t="shared" si="0"/>
        <v>14</v>
      </c>
      <c r="G7" s="69">
        <f t="shared" si="0"/>
        <v>14</v>
      </c>
      <c r="H7" s="69">
        <f t="shared" si="0"/>
        <v>14</v>
      </c>
      <c r="I7" s="69">
        <f t="shared" si="0"/>
        <v>14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f aca="true" t="shared" si="1" ref="X7:AD7">SUM(X9,X13,X11)</f>
        <v>14</v>
      </c>
      <c r="Y7" s="69">
        <f t="shared" si="1"/>
        <v>14</v>
      </c>
      <c r="Z7" s="69">
        <f t="shared" si="1"/>
        <v>14</v>
      </c>
      <c r="AA7" s="69">
        <f t="shared" si="1"/>
        <v>14</v>
      </c>
      <c r="AB7" s="69">
        <f t="shared" si="1"/>
        <v>14</v>
      </c>
      <c r="AC7" s="69">
        <f t="shared" si="1"/>
        <v>14</v>
      </c>
      <c r="AD7" s="69">
        <f t="shared" si="1"/>
        <v>14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9" t="s">
        <v>53</v>
      </c>
      <c r="AT7" s="69">
        <v>0</v>
      </c>
      <c r="AU7" s="69">
        <v>0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</v>
      </c>
      <c r="BF7" s="76">
        <f>SUM(E7:BE7)</f>
        <v>168</v>
      </c>
    </row>
    <row r="8" spans="1:58" ht="12" customHeight="1">
      <c r="A8" s="171"/>
      <c r="B8" s="233"/>
      <c r="C8" s="233"/>
      <c r="D8" s="67" t="s">
        <v>70</v>
      </c>
      <c r="E8" s="69">
        <f t="shared" si="0"/>
        <v>0</v>
      </c>
      <c r="F8" s="69">
        <f t="shared" si="0"/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f>SUM(X10,X14,X12)</f>
        <v>0</v>
      </c>
      <c r="Y8" s="69">
        <f aca="true" t="shared" si="2" ref="Y8:AD8">SUM(Y10,Y14,Y12)</f>
        <v>0</v>
      </c>
      <c r="Z8" s="69">
        <f t="shared" si="2"/>
        <v>0</v>
      </c>
      <c r="AA8" s="69">
        <f t="shared" si="2"/>
        <v>0</v>
      </c>
      <c r="AB8" s="69">
        <f t="shared" si="2"/>
        <v>0</v>
      </c>
      <c r="AC8" s="69">
        <f t="shared" si="2"/>
        <v>0</v>
      </c>
      <c r="AD8" s="69">
        <f t="shared" si="2"/>
        <v>0</v>
      </c>
      <c r="AE8" s="68">
        <v>0</v>
      </c>
      <c r="AF8" s="68">
        <v>0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9" t="s">
        <v>53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76">
        <f aca="true" t="shared" si="3" ref="BF8:BF32">SUM(E8:BE8)</f>
        <v>0</v>
      </c>
    </row>
    <row r="9" spans="1:58" ht="15" customHeight="1">
      <c r="A9" s="171"/>
      <c r="B9" s="234" t="s">
        <v>66</v>
      </c>
      <c r="C9" s="217" t="s">
        <v>130</v>
      </c>
      <c r="D9" s="34" t="s">
        <v>17</v>
      </c>
      <c r="E9" s="70">
        <v>8</v>
      </c>
      <c r="F9" s="70">
        <v>8</v>
      </c>
      <c r="G9" s="70">
        <v>8</v>
      </c>
      <c r="H9" s="70">
        <v>8</v>
      </c>
      <c r="I9" s="70">
        <v>8</v>
      </c>
      <c r="J9" s="72" t="s">
        <v>54</v>
      </c>
      <c r="K9" s="72" t="s">
        <v>54</v>
      </c>
      <c r="L9" s="72" t="s">
        <v>54</v>
      </c>
      <c r="M9" s="72" t="s">
        <v>54</v>
      </c>
      <c r="N9" s="72" t="s">
        <v>54</v>
      </c>
      <c r="O9" s="72" t="s">
        <v>54</v>
      </c>
      <c r="P9" s="72" t="s">
        <v>54</v>
      </c>
      <c r="Q9" s="72" t="s">
        <v>54</v>
      </c>
      <c r="R9" s="72" t="s">
        <v>54</v>
      </c>
      <c r="S9" s="72" t="s">
        <v>54</v>
      </c>
      <c r="T9" s="72" t="s">
        <v>54</v>
      </c>
      <c r="U9" s="72" t="s">
        <v>54</v>
      </c>
      <c r="V9" s="28">
        <v>0</v>
      </c>
      <c r="W9" s="28">
        <v>0</v>
      </c>
      <c r="X9" s="137">
        <v>8</v>
      </c>
      <c r="Y9" s="137">
        <v>8</v>
      </c>
      <c r="Z9" s="137">
        <v>8</v>
      </c>
      <c r="AA9" s="137">
        <v>8</v>
      </c>
      <c r="AB9" s="137">
        <v>8</v>
      </c>
      <c r="AC9" s="137">
        <v>8</v>
      </c>
      <c r="AD9" s="137">
        <v>8</v>
      </c>
      <c r="AE9" s="72" t="s">
        <v>54</v>
      </c>
      <c r="AF9" s="72" t="s">
        <v>54</v>
      </c>
      <c r="AG9" s="72" t="s">
        <v>54</v>
      </c>
      <c r="AH9" s="72" t="s">
        <v>54</v>
      </c>
      <c r="AI9" s="72" t="s">
        <v>54</v>
      </c>
      <c r="AJ9" s="72" t="s">
        <v>54</v>
      </c>
      <c r="AK9" s="72" t="s">
        <v>54</v>
      </c>
      <c r="AL9" s="72" t="s">
        <v>54</v>
      </c>
      <c r="AM9" s="72" t="s">
        <v>54</v>
      </c>
      <c r="AN9" s="72" t="s">
        <v>54</v>
      </c>
      <c r="AO9" s="72" t="s">
        <v>54</v>
      </c>
      <c r="AP9" s="72" t="s">
        <v>54</v>
      </c>
      <c r="AQ9" s="72" t="s">
        <v>54</v>
      </c>
      <c r="AR9" s="72" t="s">
        <v>54</v>
      </c>
      <c r="AS9" s="27" t="s">
        <v>53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76">
        <f t="shared" si="3"/>
        <v>96</v>
      </c>
    </row>
    <row r="10" spans="1:58" ht="15" customHeight="1">
      <c r="A10" s="171"/>
      <c r="B10" s="234"/>
      <c r="C10" s="218"/>
      <c r="D10" s="34" t="s">
        <v>69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2" t="s">
        <v>54</v>
      </c>
      <c r="K10" s="72" t="s">
        <v>54</v>
      </c>
      <c r="L10" s="72" t="s">
        <v>54</v>
      </c>
      <c r="M10" s="72" t="s">
        <v>54</v>
      </c>
      <c r="N10" s="72" t="s">
        <v>54</v>
      </c>
      <c r="O10" s="72" t="s">
        <v>54</v>
      </c>
      <c r="P10" s="72" t="s">
        <v>54</v>
      </c>
      <c r="Q10" s="72" t="s">
        <v>54</v>
      </c>
      <c r="R10" s="72" t="s">
        <v>54</v>
      </c>
      <c r="S10" s="72" t="s">
        <v>54</v>
      </c>
      <c r="T10" s="72" t="s">
        <v>54</v>
      </c>
      <c r="U10" s="72" t="s">
        <v>54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72" t="s">
        <v>54</v>
      </c>
      <c r="AF10" s="72" t="s">
        <v>54</v>
      </c>
      <c r="AG10" s="72" t="s">
        <v>54</v>
      </c>
      <c r="AH10" s="72" t="s">
        <v>54</v>
      </c>
      <c r="AI10" s="72" t="s">
        <v>54</v>
      </c>
      <c r="AJ10" s="72" t="s">
        <v>54</v>
      </c>
      <c r="AK10" s="72" t="s">
        <v>54</v>
      </c>
      <c r="AL10" s="72" t="s">
        <v>54</v>
      </c>
      <c r="AM10" s="72" t="s">
        <v>54</v>
      </c>
      <c r="AN10" s="72" t="s">
        <v>54</v>
      </c>
      <c r="AO10" s="72" t="s">
        <v>54</v>
      </c>
      <c r="AP10" s="72" t="s">
        <v>54</v>
      </c>
      <c r="AQ10" s="72" t="s">
        <v>54</v>
      </c>
      <c r="AR10" s="72" t="s">
        <v>54</v>
      </c>
      <c r="AS10" s="27" t="s">
        <v>53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76">
        <f t="shared" si="3"/>
        <v>0</v>
      </c>
    </row>
    <row r="11" spans="1:58" ht="12.75" customHeight="1">
      <c r="A11" s="171"/>
      <c r="B11" s="234" t="s">
        <v>87</v>
      </c>
      <c r="C11" s="217" t="s">
        <v>132</v>
      </c>
      <c r="D11" s="34" t="s">
        <v>17</v>
      </c>
      <c r="E11" s="70">
        <v>3</v>
      </c>
      <c r="F11" s="70">
        <v>3</v>
      </c>
      <c r="G11" s="70">
        <v>3</v>
      </c>
      <c r="H11" s="70">
        <v>3</v>
      </c>
      <c r="I11" s="70">
        <v>3</v>
      </c>
      <c r="J11" s="72" t="s">
        <v>54</v>
      </c>
      <c r="K11" s="72" t="s">
        <v>54</v>
      </c>
      <c r="L11" s="72" t="s">
        <v>54</v>
      </c>
      <c r="M11" s="72" t="s">
        <v>54</v>
      </c>
      <c r="N11" s="72" t="s">
        <v>54</v>
      </c>
      <c r="O11" s="72" t="s">
        <v>54</v>
      </c>
      <c r="P11" s="72" t="s">
        <v>54</v>
      </c>
      <c r="Q11" s="72" t="s">
        <v>54</v>
      </c>
      <c r="R11" s="72" t="s">
        <v>54</v>
      </c>
      <c r="S11" s="72" t="s">
        <v>54</v>
      </c>
      <c r="T11" s="72" t="s">
        <v>54</v>
      </c>
      <c r="U11" s="72" t="s">
        <v>54</v>
      </c>
      <c r="V11" s="28">
        <v>0</v>
      </c>
      <c r="W11" s="28">
        <v>0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72" t="s">
        <v>54</v>
      </c>
      <c r="AF11" s="72" t="s">
        <v>54</v>
      </c>
      <c r="AG11" s="72" t="s">
        <v>54</v>
      </c>
      <c r="AH11" s="72" t="s">
        <v>54</v>
      </c>
      <c r="AI11" s="72" t="s">
        <v>54</v>
      </c>
      <c r="AJ11" s="72" t="s">
        <v>54</v>
      </c>
      <c r="AK11" s="72" t="s">
        <v>54</v>
      </c>
      <c r="AL11" s="72" t="s">
        <v>54</v>
      </c>
      <c r="AM11" s="72" t="s">
        <v>54</v>
      </c>
      <c r="AN11" s="72" t="s">
        <v>54</v>
      </c>
      <c r="AO11" s="72" t="s">
        <v>54</v>
      </c>
      <c r="AP11" s="72" t="s">
        <v>54</v>
      </c>
      <c r="AQ11" s="72" t="s">
        <v>54</v>
      </c>
      <c r="AR11" s="72" t="s">
        <v>54</v>
      </c>
      <c r="AS11" s="27" t="s">
        <v>53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76">
        <f t="shared" si="3"/>
        <v>36</v>
      </c>
    </row>
    <row r="12" spans="1:58" ht="12.75" customHeight="1">
      <c r="A12" s="171"/>
      <c r="B12" s="234"/>
      <c r="C12" s="218"/>
      <c r="D12" s="34" t="s">
        <v>69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2" t="s">
        <v>54</v>
      </c>
      <c r="K12" s="72" t="s">
        <v>54</v>
      </c>
      <c r="L12" s="72" t="s">
        <v>54</v>
      </c>
      <c r="M12" s="72" t="s">
        <v>54</v>
      </c>
      <c r="N12" s="72" t="s">
        <v>54</v>
      </c>
      <c r="O12" s="72" t="s">
        <v>54</v>
      </c>
      <c r="P12" s="72" t="s">
        <v>54</v>
      </c>
      <c r="Q12" s="72" t="s">
        <v>54</v>
      </c>
      <c r="R12" s="72" t="s">
        <v>54</v>
      </c>
      <c r="S12" s="72" t="s">
        <v>54</v>
      </c>
      <c r="T12" s="72" t="s">
        <v>54</v>
      </c>
      <c r="U12" s="72" t="s">
        <v>54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72" t="s">
        <v>54</v>
      </c>
      <c r="AF12" s="72" t="s">
        <v>54</v>
      </c>
      <c r="AG12" s="72" t="s">
        <v>54</v>
      </c>
      <c r="AH12" s="72" t="s">
        <v>54</v>
      </c>
      <c r="AI12" s="72" t="s">
        <v>54</v>
      </c>
      <c r="AJ12" s="72" t="s">
        <v>54</v>
      </c>
      <c r="AK12" s="72" t="s">
        <v>54</v>
      </c>
      <c r="AL12" s="72" t="s">
        <v>54</v>
      </c>
      <c r="AM12" s="72" t="s">
        <v>54</v>
      </c>
      <c r="AN12" s="72" t="s">
        <v>54</v>
      </c>
      <c r="AO12" s="72" t="s">
        <v>54</v>
      </c>
      <c r="AP12" s="72" t="s">
        <v>54</v>
      </c>
      <c r="AQ12" s="72" t="s">
        <v>54</v>
      </c>
      <c r="AR12" s="72" t="s">
        <v>54</v>
      </c>
      <c r="AS12" s="27" t="s">
        <v>53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76">
        <f t="shared" si="3"/>
        <v>0</v>
      </c>
    </row>
    <row r="13" spans="1:58" ht="12.75" customHeight="1">
      <c r="A13" s="171"/>
      <c r="B13" s="234" t="s">
        <v>121</v>
      </c>
      <c r="C13" s="235" t="s">
        <v>75</v>
      </c>
      <c r="D13" s="34" t="s">
        <v>17</v>
      </c>
      <c r="E13" s="70">
        <v>3</v>
      </c>
      <c r="F13" s="70">
        <v>3</v>
      </c>
      <c r="G13" s="70">
        <v>3</v>
      </c>
      <c r="H13" s="70">
        <v>3</v>
      </c>
      <c r="I13" s="70">
        <v>3</v>
      </c>
      <c r="J13" s="72" t="s">
        <v>54</v>
      </c>
      <c r="K13" s="72" t="s">
        <v>54</v>
      </c>
      <c r="L13" s="72" t="s">
        <v>54</v>
      </c>
      <c r="M13" s="72" t="s">
        <v>54</v>
      </c>
      <c r="N13" s="72" t="s">
        <v>54</v>
      </c>
      <c r="O13" s="72" t="s">
        <v>54</v>
      </c>
      <c r="P13" s="72" t="s">
        <v>54</v>
      </c>
      <c r="Q13" s="72" t="s">
        <v>54</v>
      </c>
      <c r="R13" s="72" t="s">
        <v>54</v>
      </c>
      <c r="S13" s="72" t="s">
        <v>54</v>
      </c>
      <c r="T13" s="72" t="s">
        <v>54</v>
      </c>
      <c r="U13" s="72" t="s">
        <v>54</v>
      </c>
      <c r="V13" s="28">
        <v>0</v>
      </c>
      <c r="W13" s="28">
        <v>0</v>
      </c>
      <c r="X13" s="136">
        <v>3</v>
      </c>
      <c r="Y13" s="136">
        <v>3</v>
      </c>
      <c r="Z13" s="136">
        <v>3</v>
      </c>
      <c r="AA13" s="136">
        <v>3</v>
      </c>
      <c r="AB13" s="136">
        <v>3</v>
      </c>
      <c r="AC13" s="136">
        <v>3</v>
      </c>
      <c r="AD13" s="136">
        <v>3</v>
      </c>
      <c r="AE13" s="72" t="s">
        <v>54</v>
      </c>
      <c r="AF13" s="72" t="s">
        <v>54</v>
      </c>
      <c r="AG13" s="72" t="s">
        <v>54</v>
      </c>
      <c r="AH13" s="72" t="s">
        <v>54</v>
      </c>
      <c r="AI13" s="72" t="s">
        <v>54</v>
      </c>
      <c r="AJ13" s="72" t="s">
        <v>54</v>
      </c>
      <c r="AK13" s="72" t="s">
        <v>54</v>
      </c>
      <c r="AL13" s="72" t="s">
        <v>54</v>
      </c>
      <c r="AM13" s="72" t="s">
        <v>54</v>
      </c>
      <c r="AN13" s="72" t="s">
        <v>54</v>
      </c>
      <c r="AO13" s="72" t="s">
        <v>54</v>
      </c>
      <c r="AP13" s="72" t="s">
        <v>54</v>
      </c>
      <c r="AQ13" s="72" t="s">
        <v>54</v>
      </c>
      <c r="AR13" s="72" t="s">
        <v>54</v>
      </c>
      <c r="AS13" s="27" t="s">
        <v>53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76">
        <f t="shared" si="3"/>
        <v>36</v>
      </c>
    </row>
    <row r="14" spans="1:58" ht="19.5" customHeight="1">
      <c r="A14" s="171"/>
      <c r="B14" s="234"/>
      <c r="C14" s="235"/>
      <c r="D14" s="28" t="s">
        <v>69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2" t="s">
        <v>54</v>
      </c>
      <c r="K14" s="72" t="s">
        <v>54</v>
      </c>
      <c r="L14" s="72" t="s">
        <v>54</v>
      </c>
      <c r="M14" s="72" t="s">
        <v>54</v>
      </c>
      <c r="N14" s="72" t="s">
        <v>54</v>
      </c>
      <c r="O14" s="72" t="s">
        <v>54</v>
      </c>
      <c r="P14" s="72" t="s">
        <v>54</v>
      </c>
      <c r="Q14" s="72" t="s">
        <v>54</v>
      </c>
      <c r="R14" s="72" t="s">
        <v>54</v>
      </c>
      <c r="S14" s="72" t="s">
        <v>54</v>
      </c>
      <c r="T14" s="72" t="s">
        <v>54</v>
      </c>
      <c r="U14" s="72" t="s">
        <v>54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72" t="s">
        <v>54</v>
      </c>
      <c r="AF14" s="72" t="s">
        <v>54</v>
      </c>
      <c r="AG14" s="72" t="s">
        <v>54</v>
      </c>
      <c r="AH14" s="72" t="s">
        <v>54</v>
      </c>
      <c r="AI14" s="72" t="s">
        <v>54</v>
      </c>
      <c r="AJ14" s="72" t="s">
        <v>54</v>
      </c>
      <c r="AK14" s="72" t="s">
        <v>54</v>
      </c>
      <c r="AL14" s="72" t="s">
        <v>54</v>
      </c>
      <c r="AM14" s="72" t="s">
        <v>54</v>
      </c>
      <c r="AN14" s="72" t="s">
        <v>54</v>
      </c>
      <c r="AO14" s="72" t="s">
        <v>54</v>
      </c>
      <c r="AP14" s="72" t="s">
        <v>54</v>
      </c>
      <c r="AQ14" s="72" t="s">
        <v>54</v>
      </c>
      <c r="AR14" s="72" t="s">
        <v>54</v>
      </c>
      <c r="AS14" s="27" t="s">
        <v>53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76">
        <f t="shared" si="3"/>
        <v>0</v>
      </c>
    </row>
    <row r="15" spans="1:58" ht="12.75" customHeight="1">
      <c r="A15" s="171"/>
      <c r="B15" s="232" t="s">
        <v>106</v>
      </c>
      <c r="C15" s="232" t="s">
        <v>51</v>
      </c>
      <c r="D15" s="33" t="s">
        <v>17</v>
      </c>
      <c r="E15" s="26">
        <f>SUM(E17,E19)</f>
        <v>7</v>
      </c>
      <c r="F15" s="26">
        <f>SUM(F17,F19)</f>
        <v>7</v>
      </c>
      <c r="G15" s="26">
        <f>SUM(G17,G19)</f>
        <v>7</v>
      </c>
      <c r="H15" s="26">
        <f>SUM(H17,H19)</f>
        <v>7</v>
      </c>
      <c r="I15" s="26">
        <f>SUM(I17,I19)</f>
        <v>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f aca="true" t="shared" si="4" ref="X15:AD15">SUM(X17,X19)</f>
        <v>6</v>
      </c>
      <c r="Y15" s="26">
        <f t="shared" si="4"/>
        <v>6</v>
      </c>
      <c r="Z15" s="26">
        <f t="shared" si="4"/>
        <v>6</v>
      </c>
      <c r="AA15" s="26">
        <f t="shared" si="4"/>
        <v>6</v>
      </c>
      <c r="AB15" s="26">
        <f t="shared" si="4"/>
        <v>6</v>
      </c>
      <c r="AC15" s="26">
        <f t="shared" si="4"/>
        <v>6</v>
      </c>
      <c r="AD15" s="26">
        <f t="shared" si="4"/>
        <v>5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 t="s">
        <v>53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76">
        <f>SUM(E15:BE15)</f>
        <v>76</v>
      </c>
    </row>
    <row r="16" spans="1:58" ht="19.5" customHeight="1">
      <c r="A16" s="171"/>
      <c r="B16" s="233"/>
      <c r="C16" s="233"/>
      <c r="D16" s="67" t="s">
        <v>70</v>
      </c>
      <c r="E16" s="26">
        <f>E18+E20</f>
        <v>0</v>
      </c>
      <c r="F16" s="26">
        <f>F18+F20</f>
        <v>0</v>
      </c>
      <c r="G16" s="26">
        <f>G18+G20</f>
        <v>0</v>
      </c>
      <c r="H16" s="26">
        <f>H18+H20</f>
        <v>0</v>
      </c>
      <c r="I16" s="26">
        <f>I18+I20</f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f aca="true" t="shared" si="5" ref="X16:AD16">X18+X20</f>
        <v>0</v>
      </c>
      <c r="Y16" s="26">
        <f t="shared" si="5"/>
        <v>0</v>
      </c>
      <c r="Z16" s="26">
        <f t="shared" si="5"/>
        <v>0</v>
      </c>
      <c r="AA16" s="26">
        <f t="shared" si="5"/>
        <v>0</v>
      </c>
      <c r="AB16" s="26">
        <f t="shared" si="5"/>
        <v>0</v>
      </c>
      <c r="AC16" s="26">
        <f t="shared" si="5"/>
        <v>0</v>
      </c>
      <c r="AD16" s="26">
        <f t="shared" si="5"/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 t="s">
        <v>53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76">
        <f t="shared" si="3"/>
        <v>0</v>
      </c>
    </row>
    <row r="17" spans="1:58" ht="12.75">
      <c r="A17" s="171"/>
      <c r="B17" s="234" t="s">
        <v>109</v>
      </c>
      <c r="C17" s="235" t="s">
        <v>122</v>
      </c>
      <c r="D17" s="34" t="s">
        <v>17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72" t="s">
        <v>54</v>
      </c>
      <c r="K17" s="72" t="s">
        <v>54</v>
      </c>
      <c r="L17" s="72" t="s">
        <v>54</v>
      </c>
      <c r="M17" s="72" t="s">
        <v>54</v>
      </c>
      <c r="N17" s="72" t="s">
        <v>54</v>
      </c>
      <c r="O17" s="72" t="s">
        <v>54</v>
      </c>
      <c r="P17" s="72" t="s">
        <v>54</v>
      </c>
      <c r="Q17" s="72" t="s">
        <v>54</v>
      </c>
      <c r="R17" s="72" t="s">
        <v>54</v>
      </c>
      <c r="S17" s="72" t="s">
        <v>54</v>
      </c>
      <c r="T17" s="72" t="s">
        <v>54</v>
      </c>
      <c r="U17" s="72" t="s">
        <v>54</v>
      </c>
      <c r="V17" s="28">
        <v>0</v>
      </c>
      <c r="W17" s="28">
        <v>0</v>
      </c>
      <c r="X17" s="136">
        <v>3</v>
      </c>
      <c r="Y17" s="136">
        <v>3</v>
      </c>
      <c r="Z17" s="136">
        <v>3</v>
      </c>
      <c r="AA17" s="136">
        <v>3</v>
      </c>
      <c r="AB17" s="136">
        <v>3</v>
      </c>
      <c r="AC17" s="136">
        <v>3</v>
      </c>
      <c r="AD17" s="136">
        <v>3</v>
      </c>
      <c r="AE17" s="72" t="s">
        <v>54</v>
      </c>
      <c r="AF17" s="72" t="s">
        <v>54</v>
      </c>
      <c r="AG17" s="72" t="s">
        <v>54</v>
      </c>
      <c r="AH17" s="72" t="s">
        <v>54</v>
      </c>
      <c r="AI17" s="72" t="s">
        <v>54</v>
      </c>
      <c r="AJ17" s="72" t="s">
        <v>54</v>
      </c>
      <c r="AK17" s="72" t="s">
        <v>54</v>
      </c>
      <c r="AL17" s="72" t="s">
        <v>54</v>
      </c>
      <c r="AM17" s="72" t="s">
        <v>54</v>
      </c>
      <c r="AN17" s="72" t="s">
        <v>54</v>
      </c>
      <c r="AO17" s="72" t="s">
        <v>54</v>
      </c>
      <c r="AP17" s="72" t="s">
        <v>54</v>
      </c>
      <c r="AQ17" s="72" t="s">
        <v>54</v>
      </c>
      <c r="AR17" s="72" t="s">
        <v>54</v>
      </c>
      <c r="AS17" s="27" t="s">
        <v>53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76">
        <f t="shared" si="3"/>
        <v>36</v>
      </c>
    </row>
    <row r="18" spans="1:58" ht="12.75">
      <c r="A18" s="171"/>
      <c r="B18" s="234"/>
      <c r="C18" s="235"/>
      <c r="D18" s="34" t="s">
        <v>69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72" t="s">
        <v>54</v>
      </c>
      <c r="K18" s="72" t="s">
        <v>54</v>
      </c>
      <c r="L18" s="72" t="s">
        <v>54</v>
      </c>
      <c r="M18" s="72" t="s">
        <v>54</v>
      </c>
      <c r="N18" s="72" t="s">
        <v>54</v>
      </c>
      <c r="O18" s="72" t="s">
        <v>54</v>
      </c>
      <c r="P18" s="72" t="s">
        <v>54</v>
      </c>
      <c r="Q18" s="72" t="s">
        <v>54</v>
      </c>
      <c r="R18" s="72" t="s">
        <v>54</v>
      </c>
      <c r="S18" s="72" t="s">
        <v>54</v>
      </c>
      <c r="T18" s="72" t="s">
        <v>54</v>
      </c>
      <c r="U18" s="72" t="s">
        <v>54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72" t="s">
        <v>54</v>
      </c>
      <c r="AF18" s="72" t="s">
        <v>54</v>
      </c>
      <c r="AG18" s="72" t="s">
        <v>54</v>
      </c>
      <c r="AH18" s="72" t="s">
        <v>54</v>
      </c>
      <c r="AI18" s="72" t="s">
        <v>54</v>
      </c>
      <c r="AJ18" s="72" t="s">
        <v>54</v>
      </c>
      <c r="AK18" s="72" t="s">
        <v>54</v>
      </c>
      <c r="AL18" s="72" t="s">
        <v>54</v>
      </c>
      <c r="AM18" s="72" t="s">
        <v>54</v>
      </c>
      <c r="AN18" s="72" t="s">
        <v>54</v>
      </c>
      <c r="AO18" s="72" t="s">
        <v>54</v>
      </c>
      <c r="AP18" s="72" t="s">
        <v>54</v>
      </c>
      <c r="AQ18" s="72" t="s">
        <v>54</v>
      </c>
      <c r="AR18" s="72" t="s">
        <v>54</v>
      </c>
      <c r="AS18" s="27" t="s">
        <v>53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76">
        <f t="shared" si="3"/>
        <v>0</v>
      </c>
    </row>
    <row r="19" spans="1:58" ht="12.75">
      <c r="A19" s="171"/>
      <c r="B19" s="230" t="s">
        <v>123</v>
      </c>
      <c r="C19" s="215" t="s">
        <v>21</v>
      </c>
      <c r="D19" s="34" t="s">
        <v>17</v>
      </c>
      <c r="E19" s="27">
        <v>4</v>
      </c>
      <c r="F19" s="27">
        <v>4</v>
      </c>
      <c r="G19" s="27">
        <v>4</v>
      </c>
      <c r="H19" s="27">
        <v>4</v>
      </c>
      <c r="I19" s="27">
        <v>4</v>
      </c>
      <c r="J19" s="72" t="s">
        <v>54</v>
      </c>
      <c r="K19" s="72" t="s">
        <v>54</v>
      </c>
      <c r="L19" s="72" t="s">
        <v>54</v>
      </c>
      <c r="M19" s="72" t="s">
        <v>54</v>
      </c>
      <c r="N19" s="72" t="s">
        <v>54</v>
      </c>
      <c r="O19" s="72" t="s">
        <v>54</v>
      </c>
      <c r="P19" s="72" t="s">
        <v>54</v>
      </c>
      <c r="Q19" s="72" t="s">
        <v>54</v>
      </c>
      <c r="R19" s="72" t="s">
        <v>54</v>
      </c>
      <c r="S19" s="72" t="s">
        <v>54</v>
      </c>
      <c r="T19" s="72" t="s">
        <v>54</v>
      </c>
      <c r="U19" s="72" t="s">
        <v>54</v>
      </c>
      <c r="V19" s="28">
        <v>0</v>
      </c>
      <c r="W19" s="28">
        <v>0</v>
      </c>
      <c r="X19" s="27">
        <v>3</v>
      </c>
      <c r="Y19" s="27">
        <v>3</v>
      </c>
      <c r="Z19" s="27">
        <v>3</v>
      </c>
      <c r="AA19" s="27">
        <v>3</v>
      </c>
      <c r="AB19" s="27">
        <v>3</v>
      </c>
      <c r="AC19" s="27">
        <v>3</v>
      </c>
      <c r="AD19" s="27">
        <v>2</v>
      </c>
      <c r="AE19" s="72" t="s">
        <v>54</v>
      </c>
      <c r="AF19" s="72" t="s">
        <v>54</v>
      </c>
      <c r="AG19" s="72" t="s">
        <v>54</v>
      </c>
      <c r="AH19" s="72" t="s">
        <v>54</v>
      </c>
      <c r="AI19" s="72" t="s">
        <v>54</v>
      </c>
      <c r="AJ19" s="72" t="s">
        <v>54</v>
      </c>
      <c r="AK19" s="72" t="s">
        <v>54</v>
      </c>
      <c r="AL19" s="72" t="s">
        <v>54</v>
      </c>
      <c r="AM19" s="72" t="s">
        <v>54</v>
      </c>
      <c r="AN19" s="72" t="s">
        <v>54</v>
      </c>
      <c r="AO19" s="72" t="s">
        <v>54</v>
      </c>
      <c r="AP19" s="72" t="s">
        <v>54</v>
      </c>
      <c r="AQ19" s="72" t="s">
        <v>54</v>
      </c>
      <c r="AR19" s="72" t="s">
        <v>54</v>
      </c>
      <c r="AS19" s="27" t="s">
        <v>53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76">
        <f>SUM(E19:BE19)</f>
        <v>40</v>
      </c>
    </row>
    <row r="20" spans="1:58" ht="12.75">
      <c r="A20" s="171"/>
      <c r="B20" s="231"/>
      <c r="C20" s="216"/>
      <c r="D20" s="34" t="s">
        <v>69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72" t="s">
        <v>54</v>
      </c>
      <c r="K20" s="72" t="s">
        <v>54</v>
      </c>
      <c r="L20" s="72" t="s">
        <v>54</v>
      </c>
      <c r="M20" s="72" t="s">
        <v>54</v>
      </c>
      <c r="N20" s="72" t="s">
        <v>54</v>
      </c>
      <c r="O20" s="72" t="s">
        <v>54</v>
      </c>
      <c r="P20" s="72" t="s">
        <v>54</v>
      </c>
      <c r="Q20" s="72" t="s">
        <v>54</v>
      </c>
      <c r="R20" s="72" t="s">
        <v>54</v>
      </c>
      <c r="S20" s="72" t="s">
        <v>54</v>
      </c>
      <c r="T20" s="72" t="s">
        <v>54</v>
      </c>
      <c r="U20" s="72" t="s">
        <v>54</v>
      </c>
      <c r="V20" s="28">
        <v>0</v>
      </c>
      <c r="W20" s="28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72" t="s">
        <v>54</v>
      </c>
      <c r="AF20" s="72" t="s">
        <v>54</v>
      </c>
      <c r="AG20" s="72" t="s">
        <v>54</v>
      </c>
      <c r="AH20" s="72" t="s">
        <v>54</v>
      </c>
      <c r="AI20" s="72" t="s">
        <v>54</v>
      </c>
      <c r="AJ20" s="72" t="s">
        <v>54</v>
      </c>
      <c r="AK20" s="72" t="s">
        <v>54</v>
      </c>
      <c r="AL20" s="72" t="s">
        <v>54</v>
      </c>
      <c r="AM20" s="72" t="s">
        <v>54</v>
      </c>
      <c r="AN20" s="72" t="s">
        <v>54</v>
      </c>
      <c r="AO20" s="72" t="s">
        <v>54</v>
      </c>
      <c r="AP20" s="72" t="s">
        <v>54</v>
      </c>
      <c r="AQ20" s="72" t="s">
        <v>54</v>
      </c>
      <c r="AR20" s="72" t="s">
        <v>54</v>
      </c>
      <c r="AS20" s="27" t="s">
        <v>53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76">
        <f t="shared" si="3"/>
        <v>0</v>
      </c>
    </row>
    <row r="21" spans="1:58" ht="12.75" customHeight="1">
      <c r="A21" s="171"/>
      <c r="B21" s="222" t="s">
        <v>96</v>
      </c>
      <c r="C21" s="222" t="s">
        <v>112</v>
      </c>
      <c r="D21" s="54" t="s">
        <v>17</v>
      </c>
      <c r="E21" s="26">
        <f>E23</f>
        <v>11</v>
      </c>
      <c r="F21" s="26">
        <f>F23</f>
        <v>11</v>
      </c>
      <c r="G21" s="26">
        <f>G23</f>
        <v>11</v>
      </c>
      <c r="H21" s="26">
        <f>H23</f>
        <v>11</v>
      </c>
      <c r="I21" s="26">
        <f>I23</f>
        <v>11</v>
      </c>
      <c r="J21" s="26">
        <f aca="true" t="shared" si="6" ref="J21:U21">SUM(J25,J26)</f>
        <v>36</v>
      </c>
      <c r="K21" s="26">
        <f t="shared" si="6"/>
        <v>36</v>
      </c>
      <c r="L21" s="26">
        <f t="shared" si="6"/>
        <v>36</v>
      </c>
      <c r="M21" s="26">
        <f t="shared" si="6"/>
        <v>36</v>
      </c>
      <c r="N21" s="26">
        <f t="shared" si="6"/>
        <v>36</v>
      </c>
      <c r="O21" s="26">
        <f t="shared" si="6"/>
        <v>0</v>
      </c>
      <c r="P21" s="26">
        <f t="shared" si="6"/>
        <v>0</v>
      </c>
      <c r="Q21" s="26">
        <f t="shared" si="6"/>
        <v>0</v>
      </c>
      <c r="R21" s="26">
        <f t="shared" si="6"/>
        <v>0</v>
      </c>
      <c r="S21" s="26">
        <f t="shared" si="6"/>
        <v>0</v>
      </c>
      <c r="T21" s="26">
        <f t="shared" si="6"/>
        <v>0</v>
      </c>
      <c r="U21" s="26">
        <f t="shared" si="6"/>
        <v>0</v>
      </c>
      <c r="V21" s="26">
        <v>0</v>
      </c>
      <c r="W21" s="26">
        <v>0</v>
      </c>
      <c r="X21" s="26">
        <f aca="true" t="shared" si="7" ref="X21:AD22">X23</f>
        <v>8</v>
      </c>
      <c r="Y21" s="26">
        <f t="shared" si="7"/>
        <v>8</v>
      </c>
      <c r="Z21" s="26">
        <f t="shared" si="7"/>
        <v>8</v>
      </c>
      <c r="AA21" s="26">
        <f t="shared" si="7"/>
        <v>8</v>
      </c>
      <c r="AB21" s="26">
        <f t="shared" si="7"/>
        <v>8</v>
      </c>
      <c r="AC21" s="26">
        <f t="shared" si="7"/>
        <v>8</v>
      </c>
      <c r="AD21" s="26">
        <f t="shared" si="7"/>
        <v>9</v>
      </c>
      <c r="AE21" s="26">
        <f aca="true" t="shared" si="8" ref="AE21:BE21">SUM(AE25,AE26)</f>
        <v>36</v>
      </c>
      <c r="AF21" s="26">
        <f t="shared" si="8"/>
        <v>36</v>
      </c>
      <c r="AG21" s="26">
        <f t="shared" si="8"/>
        <v>36</v>
      </c>
      <c r="AH21" s="26">
        <f t="shared" si="8"/>
        <v>36</v>
      </c>
      <c r="AI21" s="26">
        <f t="shared" si="8"/>
        <v>36</v>
      </c>
      <c r="AJ21" s="26">
        <f t="shared" si="8"/>
        <v>36</v>
      </c>
      <c r="AK21" s="26">
        <f t="shared" si="8"/>
        <v>0</v>
      </c>
      <c r="AL21" s="26">
        <f t="shared" si="8"/>
        <v>0</v>
      </c>
      <c r="AM21" s="26">
        <f t="shared" si="8"/>
        <v>0</v>
      </c>
      <c r="AN21" s="26">
        <f t="shared" si="8"/>
        <v>0</v>
      </c>
      <c r="AO21" s="26">
        <f t="shared" si="8"/>
        <v>0</v>
      </c>
      <c r="AP21" s="26">
        <f t="shared" si="8"/>
        <v>0</v>
      </c>
      <c r="AQ21" s="26">
        <f t="shared" si="8"/>
        <v>0</v>
      </c>
      <c r="AR21" s="26">
        <f t="shared" si="8"/>
        <v>0</v>
      </c>
      <c r="AS21" s="26" t="s">
        <v>53</v>
      </c>
      <c r="AT21" s="26">
        <f t="shared" si="8"/>
        <v>0</v>
      </c>
      <c r="AU21" s="26">
        <f t="shared" si="8"/>
        <v>0</v>
      </c>
      <c r="AV21" s="26">
        <f t="shared" si="8"/>
        <v>0</v>
      </c>
      <c r="AW21" s="26">
        <f t="shared" si="8"/>
        <v>0</v>
      </c>
      <c r="AX21" s="26">
        <f t="shared" si="8"/>
        <v>0</v>
      </c>
      <c r="AY21" s="26">
        <f t="shared" si="8"/>
        <v>0</v>
      </c>
      <c r="AZ21" s="26">
        <f t="shared" si="8"/>
        <v>0</v>
      </c>
      <c r="BA21" s="26">
        <f t="shared" si="8"/>
        <v>0</v>
      </c>
      <c r="BB21" s="26">
        <f t="shared" si="8"/>
        <v>0</v>
      </c>
      <c r="BC21" s="26">
        <f t="shared" si="8"/>
        <v>0</v>
      </c>
      <c r="BD21" s="26">
        <f t="shared" si="8"/>
        <v>0</v>
      </c>
      <c r="BE21" s="26">
        <f t="shared" si="8"/>
        <v>0</v>
      </c>
      <c r="BF21" s="76">
        <f>SUM(E21:BE21)</f>
        <v>40</v>
      </c>
    </row>
    <row r="22" spans="1:58" ht="21" customHeight="1">
      <c r="A22" s="171"/>
      <c r="B22" s="223"/>
      <c r="C22" s="223"/>
      <c r="D22" s="54" t="s">
        <v>18</v>
      </c>
      <c r="E22" s="26">
        <f>E24</f>
        <v>0</v>
      </c>
      <c r="F22" s="26">
        <f aca="true" t="shared" si="9" ref="F22:P22">F24</f>
        <v>0</v>
      </c>
      <c r="G22" s="26">
        <f t="shared" si="9"/>
        <v>0</v>
      </c>
      <c r="H22" s="26">
        <f t="shared" si="9"/>
        <v>0</v>
      </c>
      <c r="I22" s="26">
        <f t="shared" si="9"/>
        <v>0</v>
      </c>
      <c r="J22" s="26" t="str">
        <f t="shared" si="9"/>
        <v>п</v>
      </c>
      <c r="K22" s="26" t="str">
        <f t="shared" si="9"/>
        <v>п</v>
      </c>
      <c r="L22" s="26" t="str">
        <f t="shared" si="9"/>
        <v>п</v>
      </c>
      <c r="M22" s="26" t="str">
        <f t="shared" si="9"/>
        <v>п</v>
      </c>
      <c r="N22" s="26" t="str">
        <f t="shared" si="9"/>
        <v>п</v>
      </c>
      <c r="O22" s="26" t="str">
        <f t="shared" si="9"/>
        <v>п</v>
      </c>
      <c r="P22" s="26" t="str">
        <f t="shared" si="9"/>
        <v>п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f t="shared" si="7"/>
        <v>0</v>
      </c>
      <c r="Y22" s="26">
        <f t="shared" si="7"/>
        <v>0</v>
      </c>
      <c r="Z22" s="26">
        <f t="shared" si="7"/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 t="s">
        <v>53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76">
        <f t="shared" si="3"/>
        <v>0</v>
      </c>
    </row>
    <row r="23" spans="1:58" ht="18.75" customHeight="1">
      <c r="A23" s="171"/>
      <c r="B23" s="217" t="s">
        <v>97</v>
      </c>
      <c r="C23" s="217" t="s">
        <v>112</v>
      </c>
      <c r="D23" s="28" t="s">
        <v>17</v>
      </c>
      <c r="E23" s="27">
        <v>11</v>
      </c>
      <c r="F23" s="27">
        <v>11</v>
      </c>
      <c r="G23" s="27">
        <v>11</v>
      </c>
      <c r="H23" s="27">
        <v>11</v>
      </c>
      <c r="I23" s="27">
        <v>11</v>
      </c>
      <c r="J23" s="72" t="s">
        <v>54</v>
      </c>
      <c r="K23" s="72" t="s">
        <v>54</v>
      </c>
      <c r="L23" s="72" t="s">
        <v>54</v>
      </c>
      <c r="M23" s="72" t="s">
        <v>54</v>
      </c>
      <c r="N23" s="72" t="s">
        <v>54</v>
      </c>
      <c r="O23" s="72" t="s">
        <v>54</v>
      </c>
      <c r="P23" s="72" t="s">
        <v>54</v>
      </c>
      <c r="Q23" s="72" t="s">
        <v>54</v>
      </c>
      <c r="R23" s="72" t="s">
        <v>54</v>
      </c>
      <c r="S23" s="72" t="s">
        <v>54</v>
      </c>
      <c r="T23" s="72" t="s">
        <v>54</v>
      </c>
      <c r="U23" s="72" t="s">
        <v>54</v>
      </c>
      <c r="V23" s="28">
        <v>0</v>
      </c>
      <c r="W23" s="28">
        <v>0</v>
      </c>
      <c r="X23" s="136">
        <v>8</v>
      </c>
      <c r="Y23" s="136">
        <v>8</v>
      </c>
      <c r="Z23" s="136">
        <v>8</v>
      </c>
      <c r="AA23" s="136">
        <v>8</v>
      </c>
      <c r="AB23" s="136">
        <v>8</v>
      </c>
      <c r="AC23" s="136">
        <v>8</v>
      </c>
      <c r="AD23" s="136">
        <v>9</v>
      </c>
      <c r="AE23" s="72" t="s">
        <v>54</v>
      </c>
      <c r="AF23" s="72" t="s">
        <v>54</v>
      </c>
      <c r="AG23" s="72" t="s">
        <v>54</v>
      </c>
      <c r="AH23" s="72" t="s">
        <v>54</v>
      </c>
      <c r="AI23" s="72" t="s">
        <v>54</v>
      </c>
      <c r="AJ23" s="73" t="s">
        <v>54</v>
      </c>
      <c r="AK23" s="73" t="s">
        <v>54</v>
      </c>
      <c r="AL23" s="73" t="s">
        <v>54</v>
      </c>
      <c r="AM23" s="73" t="s">
        <v>54</v>
      </c>
      <c r="AN23" s="73" t="s">
        <v>54</v>
      </c>
      <c r="AO23" s="73" t="s">
        <v>54</v>
      </c>
      <c r="AP23" s="73" t="s">
        <v>54</v>
      </c>
      <c r="AQ23" s="73" t="s">
        <v>54</v>
      </c>
      <c r="AR23" s="73" t="s">
        <v>54</v>
      </c>
      <c r="AS23" s="28" t="s">
        <v>53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111"/>
      <c r="BF23" s="76">
        <f t="shared" si="3"/>
        <v>112</v>
      </c>
    </row>
    <row r="24" spans="1:58" ht="15.75" customHeight="1">
      <c r="A24" s="171"/>
      <c r="B24" s="218"/>
      <c r="C24" s="218"/>
      <c r="D24" s="28" t="s">
        <v>69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72" t="s">
        <v>54</v>
      </c>
      <c r="K24" s="72" t="s">
        <v>54</v>
      </c>
      <c r="L24" s="72" t="s">
        <v>54</v>
      </c>
      <c r="M24" s="72" t="s">
        <v>54</v>
      </c>
      <c r="N24" s="72" t="s">
        <v>54</v>
      </c>
      <c r="O24" s="72" t="s">
        <v>54</v>
      </c>
      <c r="P24" s="72" t="s">
        <v>54</v>
      </c>
      <c r="Q24" s="72" t="s">
        <v>54</v>
      </c>
      <c r="R24" s="72" t="s">
        <v>54</v>
      </c>
      <c r="S24" s="72" t="s">
        <v>54</v>
      </c>
      <c r="T24" s="72" t="s">
        <v>54</v>
      </c>
      <c r="U24" s="72" t="s">
        <v>54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72" t="s">
        <v>54</v>
      </c>
      <c r="AF24" s="72" t="s">
        <v>54</v>
      </c>
      <c r="AG24" s="72" t="s">
        <v>54</v>
      </c>
      <c r="AH24" s="72" t="s">
        <v>54</v>
      </c>
      <c r="AI24" s="72" t="s">
        <v>54</v>
      </c>
      <c r="AJ24" s="73" t="s">
        <v>54</v>
      </c>
      <c r="AK24" s="73" t="s">
        <v>54</v>
      </c>
      <c r="AL24" s="73" t="s">
        <v>54</v>
      </c>
      <c r="AM24" s="73" t="s">
        <v>54</v>
      </c>
      <c r="AN24" s="73" t="s">
        <v>54</v>
      </c>
      <c r="AO24" s="73" t="s">
        <v>54</v>
      </c>
      <c r="AP24" s="73" t="s">
        <v>54</v>
      </c>
      <c r="AQ24" s="73" t="s">
        <v>54</v>
      </c>
      <c r="AR24" s="73" t="s">
        <v>54</v>
      </c>
      <c r="AS24" s="28" t="s">
        <v>53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111"/>
      <c r="BF24" s="76">
        <f t="shared" si="3"/>
        <v>0</v>
      </c>
    </row>
    <row r="25" spans="1:58" ht="12.75">
      <c r="A25" s="171"/>
      <c r="B25" s="116" t="s">
        <v>113</v>
      </c>
      <c r="C25" s="131" t="s">
        <v>84</v>
      </c>
      <c r="D25" s="28" t="s">
        <v>17</v>
      </c>
      <c r="E25" s="27"/>
      <c r="F25" s="27"/>
      <c r="G25" s="27"/>
      <c r="H25" s="27"/>
      <c r="I25" s="27"/>
      <c r="J25" s="74">
        <v>36</v>
      </c>
      <c r="K25" s="74">
        <v>36</v>
      </c>
      <c r="L25" s="72" t="s">
        <v>54</v>
      </c>
      <c r="M25" s="72" t="s">
        <v>54</v>
      </c>
      <c r="N25" s="72" t="s">
        <v>54</v>
      </c>
      <c r="O25" s="72" t="s">
        <v>54</v>
      </c>
      <c r="P25" s="72" t="s">
        <v>54</v>
      </c>
      <c r="Q25" s="72" t="s">
        <v>54</v>
      </c>
      <c r="R25" s="72" t="s">
        <v>54</v>
      </c>
      <c r="S25" s="72" t="s">
        <v>54</v>
      </c>
      <c r="T25" s="72" t="s">
        <v>54</v>
      </c>
      <c r="U25" s="72" t="s">
        <v>54</v>
      </c>
      <c r="V25" s="28">
        <v>0</v>
      </c>
      <c r="W25" s="28">
        <v>0</v>
      </c>
      <c r="X25" s="28"/>
      <c r="Y25" s="28"/>
      <c r="Z25" s="28"/>
      <c r="AA25" s="28"/>
      <c r="AB25" s="28"/>
      <c r="AC25" s="28"/>
      <c r="AD25" s="28"/>
      <c r="AE25" s="74">
        <v>36</v>
      </c>
      <c r="AF25" s="74">
        <v>36</v>
      </c>
      <c r="AG25" s="72" t="s">
        <v>54</v>
      </c>
      <c r="AH25" s="72" t="s">
        <v>54</v>
      </c>
      <c r="AI25" s="72" t="s">
        <v>54</v>
      </c>
      <c r="AJ25" s="73" t="s">
        <v>54</v>
      </c>
      <c r="AK25" s="73" t="s">
        <v>54</v>
      </c>
      <c r="AL25" s="73" t="s">
        <v>54</v>
      </c>
      <c r="AM25" s="73" t="s">
        <v>54</v>
      </c>
      <c r="AN25" s="73" t="s">
        <v>54</v>
      </c>
      <c r="AO25" s="73" t="s">
        <v>54</v>
      </c>
      <c r="AP25" s="73" t="s">
        <v>54</v>
      </c>
      <c r="AQ25" s="73" t="s">
        <v>54</v>
      </c>
      <c r="AR25" s="73" t="s">
        <v>54</v>
      </c>
      <c r="AS25" s="28" t="s">
        <v>53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111"/>
      <c r="BF25" s="76">
        <f t="shared" si="3"/>
        <v>144</v>
      </c>
    </row>
    <row r="26" spans="1:58" ht="12.75" customHeight="1">
      <c r="A26" s="171"/>
      <c r="B26" s="116" t="s">
        <v>114</v>
      </c>
      <c r="C26" s="131" t="s">
        <v>85</v>
      </c>
      <c r="D26" s="28" t="s">
        <v>17</v>
      </c>
      <c r="E26" s="27"/>
      <c r="F26" s="27"/>
      <c r="G26" s="27"/>
      <c r="H26" s="27"/>
      <c r="I26" s="27"/>
      <c r="J26" s="72">
        <f>SUM(J25,J26)</f>
        <v>0</v>
      </c>
      <c r="K26" s="72">
        <v>0</v>
      </c>
      <c r="L26" s="74">
        <v>36</v>
      </c>
      <c r="M26" s="74">
        <v>36</v>
      </c>
      <c r="N26" s="74">
        <v>36</v>
      </c>
      <c r="O26" s="72" t="s">
        <v>54</v>
      </c>
      <c r="P26" s="72" t="s">
        <v>54</v>
      </c>
      <c r="Q26" s="72" t="s">
        <v>54</v>
      </c>
      <c r="R26" s="72" t="s">
        <v>54</v>
      </c>
      <c r="S26" s="72" t="s">
        <v>54</v>
      </c>
      <c r="T26" s="72" t="s">
        <v>54</v>
      </c>
      <c r="U26" s="72" t="s">
        <v>54</v>
      </c>
      <c r="V26" s="28">
        <v>0</v>
      </c>
      <c r="W26" s="28">
        <v>0</v>
      </c>
      <c r="X26" s="28"/>
      <c r="Y26" s="28"/>
      <c r="Z26" s="28"/>
      <c r="AA26" s="28"/>
      <c r="AB26" s="28"/>
      <c r="AC26" s="28"/>
      <c r="AD26" s="28"/>
      <c r="AE26" s="72" t="s">
        <v>54</v>
      </c>
      <c r="AF26" s="72" t="s">
        <v>54</v>
      </c>
      <c r="AG26" s="74">
        <v>36</v>
      </c>
      <c r="AH26" s="74">
        <v>36</v>
      </c>
      <c r="AI26" s="74">
        <v>36</v>
      </c>
      <c r="AJ26" s="74">
        <v>36</v>
      </c>
      <c r="AK26" s="73" t="s">
        <v>54</v>
      </c>
      <c r="AL26" s="73" t="s">
        <v>54</v>
      </c>
      <c r="AM26" s="73" t="s">
        <v>54</v>
      </c>
      <c r="AN26" s="73" t="s">
        <v>54</v>
      </c>
      <c r="AO26" s="73" t="s">
        <v>54</v>
      </c>
      <c r="AP26" s="73" t="s">
        <v>54</v>
      </c>
      <c r="AQ26" s="73" t="s">
        <v>54</v>
      </c>
      <c r="AR26" s="73" t="s">
        <v>54</v>
      </c>
      <c r="AS26" s="28" t="s">
        <v>53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11"/>
      <c r="BF26" s="76">
        <f t="shared" si="3"/>
        <v>252</v>
      </c>
    </row>
    <row r="27" spans="1:58" ht="33" customHeight="1">
      <c r="A27" s="171"/>
      <c r="B27" s="224" t="s">
        <v>115</v>
      </c>
      <c r="C27" s="202" t="s">
        <v>116</v>
      </c>
      <c r="D27" s="134" t="s">
        <v>17</v>
      </c>
      <c r="E27" s="82">
        <f>SUM(E29)</f>
        <v>4</v>
      </c>
      <c r="F27" s="82">
        <f>SUM(F29)</f>
        <v>4</v>
      </c>
      <c r="G27" s="82">
        <f>SUM(G29)</f>
        <v>4</v>
      </c>
      <c r="H27" s="82">
        <f>SUM(H29)</f>
        <v>4</v>
      </c>
      <c r="I27" s="82">
        <f>SUM(I29)</f>
        <v>4</v>
      </c>
      <c r="J27" s="82">
        <f>SUM(J31:J32)</f>
        <v>0</v>
      </c>
      <c r="K27" s="82">
        <f aca="true" t="shared" si="10" ref="K27:U27">SUM(K31:K32)</f>
        <v>0</v>
      </c>
      <c r="L27" s="82">
        <f t="shared" si="10"/>
        <v>0</v>
      </c>
      <c r="M27" s="82">
        <f t="shared" si="10"/>
        <v>0</v>
      </c>
      <c r="N27" s="82">
        <f t="shared" si="10"/>
        <v>0</v>
      </c>
      <c r="O27" s="82">
        <f t="shared" si="10"/>
        <v>36</v>
      </c>
      <c r="P27" s="82">
        <f t="shared" si="10"/>
        <v>36</v>
      </c>
      <c r="Q27" s="82">
        <f t="shared" si="10"/>
        <v>36</v>
      </c>
      <c r="R27" s="82">
        <f t="shared" si="10"/>
        <v>36</v>
      </c>
      <c r="S27" s="82">
        <f t="shared" si="10"/>
        <v>36</v>
      </c>
      <c r="T27" s="82">
        <f t="shared" si="10"/>
        <v>36</v>
      </c>
      <c r="U27" s="82">
        <f t="shared" si="10"/>
        <v>36</v>
      </c>
      <c r="V27" s="82">
        <v>0</v>
      </c>
      <c r="W27" s="82">
        <v>0</v>
      </c>
      <c r="X27" s="82">
        <f aca="true" t="shared" si="11" ref="X27:AD27">SUM(X29)</f>
        <v>8</v>
      </c>
      <c r="Y27" s="82">
        <f t="shared" si="11"/>
        <v>8</v>
      </c>
      <c r="Z27" s="82">
        <f t="shared" si="11"/>
        <v>8</v>
      </c>
      <c r="AA27" s="82">
        <f t="shared" si="11"/>
        <v>8</v>
      </c>
      <c r="AB27" s="82">
        <f t="shared" si="11"/>
        <v>8</v>
      </c>
      <c r="AC27" s="82">
        <f t="shared" si="11"/>
        <v>8</v>
      </c>
      <c r="AD27" s="82">
        <f t="shared" si="11"/>
        <v>8</v>
      </c>
      <c r="AE27" s="82">
        <f aca="true" t="shared" si="12" ref="AE27:AR27">SUM(AE31:AE32)</f>
        <v>0</v>
      </c>
      <c r="AF27" s="82">
        <f t="shared" si="12"/>
        <v>0</v>
      </c>
      <c r="AG27" s="82">
        <f t="shared" si="12"/>
        <v>0</v>
      </c>
      <c r="AH27" s="82">
        <f t="shared" si="12"/>
        <v>0</v>
      </c>
      <c r="AI27" s="82">
        <f t="shared" si="12"/>
        <v>0</v>
      </c>
      <c r="AJ27" s="82">
        <f t="shared" si="12"/>
        <v>0</v>
      </c>
      <c r="AK27" s="82">
        <f t="shared" si="12"/>
        <v>36</v>
      </c>
      <c r="AL27" s="82">
        <f t="shared" si="12"/>
        <v>36</v>
      </c>
      <c r="AM27" s="82">
        <f t="shared" si="12"/>
        <v>36</v>
      </c>
      <c r="AN27" s="82">
        <f t="shared" si="12"/>
        <v>36</v>
      </c>
      <c r="AO27" s="82">
        <f t="shared" si="12"/>
        <v>36</v>
      </c>
      <c r="AP27" s="82">
        <f t="shared" si="12"/>
        <v>36</v>
      </c>
      <c r="AQ27" s="82">
        <f t="shared" si="12"/>
        <v>36</v>
      </c>
      <c r="AR27" s="82">
        <f t="shared" si="12"/>
        <v>36</v>
      </c>
      <c r="AS27" s="82" t="s">
        <v>53</v>
      </c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76">
        <f>SUM(E27:BE27)</f>
        <v>616</v>
      </c>
    </row>
    <row r="28" spans="1:58" ht="47.25" customHeight="1">
      <c r="A28" s="171"/>
      <c r="B28" s="225"/>
      <c r="C28" s="203"/>
      <c r="D28" s="134" t="s">
        <v>69</v>
      </c>
      <c r="E28" s="82">
        <f>SUM(E30)</f>
        <v>0</v>
      </c>
      <c r="F28" s="82">
        <f aca="true" t="shared" si="13" ref="F28:U28">SUM(F30)</f>
        <v>0</v>
      </c>
      <c r="G28" s="82">
        <f t="shared" si="13"/>
        <v>0</v>
      </c>
      <c r="H28" s="82">
        <f t="shared" si="13"/>
        <v>1</v>
      </c>
      <c r="I28" s="82">
        <f t="shared" si="13"/>
        <v>1</v>
      </c>
      <c r="J28" s="82">
        <f t="shared" si="13"/>
        <v>0</v>
      </c>
      <c r="K28" s="82">
        <f t="shared" si="13"/>
        <v>0</v>
      </c>
      <c r="L28" s="82">
        <f t="shared" si="13"/>
        <v>0</v>
      </c>
      <c r="M28" s="82">
        <f t="shared" si="13"/>
        <v>0</v>
      </c>
      <c r="N28" s="82">
        <f t="shared" si="13"/>
        <v>0</v>
      </c>
      <c r="O28" s="82">
        <f t="shared" si="13"/>
        <v>0</v>
      </c>
      <c r="P28" s="82">
        <f t="shared" si="13"/>
        <v>0</v>
      </c>
      <c r="Q28" s="82">
        <f t="shared" si="13"/>
        <v>0</v>
      </c>
      <c r="R28" s="82">
        <f t="shared" si="13"/>
        <v>0</v>
      </c>
      <c r="S28" s="82">
        <f t="shared" si="13"/>
        <v>0</v>
      </c>
      <c r="T28" s="82">
        <f t="shared" si="13"/>
        <v>0</v>
      </c>
      <c r="U28" s="82">
        <f t="shared" si="13"/>
        <v>0</v>
      </c>
      <c r="V28" s="82">
        <v>0</v>
      </c>
      <c r="W28" s="82">
        <v>0</v>
      </c>
      <c r="X28" s="82">
        <v>7</v>
      </c>
      <c r="Y28" s="82">
        <v>7</v>
      </c>
      <c r="Z28" s="82">
        <v>6</v>
      </c>
      <c r="AA28" s="82" t="s">
        <v>54</v>
      </c>
      <c r="AB28" s="82" t="s">
        <v>54</v>
      </c>
      <c r="AC28" s="82" t="s">
        <v>54</v>
      </c>
      <c r="AD28" s="82" t="s">
        <v>54</v>
      </c>
      <c r="AE28" s="82">
        <f aca="true" t="shared" si="14" ref="AE28:AR28">SUM(AE30)</f>
        <v>0</v>
      </c>
      <c r="AF28" s="82">
        <f t="shared" si="14"/>
        <v>0</v>
      </c>
      <c r="AG28" s="82">
        <f t="shared" si="14"/>
        <v>0</v>
      </c>
      <c r="AH28" s="82">
        <f t="shared" si="14"/>
        <v>0</v>
      </c>
      <c r="AI28" s="82">
        <f t="shared" si="14"/>
        <v>0</v>
      </c>
      <c r="AJ28" s="82">
        <f t="shared" si="14"/>
        <v>0</v>
      </c>
      <c r="AK28" s="82">
        <f t="shared" si="14"/>
        <v>0</v>
      </c>
      <c r="AL28" s="82">
        <f t="shared" si="14"/>
        <v>0</v>
      </c>
      <c r="AM28" s="82">
        <f t="shared" si="14"/>
        <v>0</v>
      </c>
      <c r="AN28" s="82">
        <f t="shared" si="14"/>
        <v>0</v>
      </c>
      <c r="AO28" s="82">
        <f t="shared" si="14"/>
        <v>0</v>
      </c>
      <c r="AP28" s="82">
        <f t="shared" si="14"/>
        <v>0</v>
      </c>
      <c r="AQ28" s="82">
        <f t="shared" si="14"/>
        <v>0</v>
      </c>
      <c r="AR28" s="82">
        <f t="shared" si="14"/>
        <v>0</v>
      </c>
      <c r="AS28" s="82" t="s">
        <v>53</v>
      </c>
      <c r="AT28" s="82"/>
      <c r="AU28" s="82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76">
        <f t="shared" si="3"/>
        <v>22</v>
      </c>
    </row>
    <row r="29" spans="1:58" ht="41.25" customHeight="1">
      <c r="A29" s="171"/>
      <c r="B29" s="217" t="s">
        <v>117</v>
      </c>
      <c r="C29" s="178" t="s">
        <v>116</v>
      </c>
      <c r="D29" s="28" t="s">
        <v>17</v>
      </c>
      <c r="E29" s="118">
        <v>4</v>
      </c>
      <c r="F29" s="118">
        <v>4</v>
      </c>
      <c r="G29" s="118">
        <v>4</v>
      </c>
      <c r="H29" s="118">
        <v>4</v>
      </c>
      <c r="I29" s="118">
        <v>4</v>
      </c>
      <c r="J29" s="72" t="s">
        <v>54</v>
      </c>
      <c r="K29" s="72" t="s">
        <v>54</v>
      </c>
      <c r="L29" s="72" t="s">
        <v>54</v>
      </c>
      <c r="M29" s="72" t="s">
        <v>54</v>
      </c>
      <c r="N29" s="72" t="s">
        <v>54</v>
      </c>
      <c r="O29" s="72" t="s">
        <v>54</v>
      </c>
      <c r="P29" s="72" t="s">
        <v>54</v>
      </c>
      <c r="Q29" s="72" t="s">
        <v>54</v>
      </c>
      <c r="R29" s="72" t="s">
        <v>54</v>
      </c>
      <c r="S29" s="72" t="s">
        <v>54</v>
      </c>
      <c r="T29" s="72" t="s">
        <v>54</v>
      </c>
      <c r="U29" s="72" t="s">
        <v>54</v>
      </c>
      <c r="V29" s="28">
        <v>0</v>
      </c>
      <c r="W29" s="28">
        <v>0</v>
      </c>
      <c r="X29" s="117">
        <v>8</v>
      </c>
      <c r="Y29" s="147">
        <v>8</v>
      </c>
      <c r="Z29" s="147">
        <v>8</v>
      </c>
      <c r="AA29" s="147">
        <v>8</v>
      </c>
      <c r="AB29" s="147">
        <v>8</v>
      </c>
      <c r="AC29" s="147">
        <v>8</v>
      </c>
      <c r="AD29" s="147">
        <v>8</v>
      </c>
      <c r="AE29" s="72" t="s">
        <v>54</v>
      </c>
      <c r="AF29" s="72" t="s">
        <v>54</v>
      </c>
      <c r="AG29" s="72" t="s">
        <v>54</v>
      </c>
      <c r="AH29" s="72" t="s">
        <v>54</v>
      </c>
      <c r="AI29" s="72" t="s">
        <v>54</v>
      </c>
      <c r="AJ29" s="73" t="s">
        <v>54</v>
      </c>
      <c r="AK29" s="73" t="s">
        <v>54</v>
      </c>
      <c r="AL29" s="73" t="s">
        <v>54</v>
      </c>
      <c r="AM29" s="73" t="s">
        <v>54</v>
      </c>
      <c r="AN29" s="73" t="s">
        <v>54</v>
      </c>
      <c r="AO29" s="73" t="s">
        <v>54</v>
      </c>
      <c r="AP29" s="73" t="s">
        <v>54</v>
      </c>
      <c r="AQ29" s="73" t="s">
        <v>54</v>
      </c>
      <c r="AR29" s="73" t="s">
        <v>54</v>
      </c>
      <c r="AS29" s="118" t="s">
        <v>53</v>
      </c>
      <c r="AT29" s="118"/>
      <c r="AU29" s="118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76">
        <f>SUM(E29:BE29)</f>
        <v>76</v>
      </c>
    </row>
    <row r="30" spans="1:58" ht="33.75" customHeight="1">
      <c r="A30" s="171"/>
      <c r="B30" s="218"/>
      <c r="C30" s="179"/>
      <c r="D30" s="28" t="s">
        <v>69</v>
      </c>
      <c r="E30" s="118">
        <v>0</v>
      </c>
      <c r="F30" s="118">
        <v>0</v>
      </c>
      <c r="G30" s="118">
        <v>0</v>
      </c>
      <c r="H30" s="118">
        <v>1</v>
      </c>
      <c r="I30" s="118">
        <v>1</v>
      </c>
      <c r="J30" s="72" t="s">
        <v>54</v>
      </c>
      <c r="K30" s="72" t="s">
        <v>54</v>
      </c>
      <c r="L30" s="72" t="s">
        <v>54</v>
      </c>
      <c r="M30" s="72" t="s">
        <v>54</v>
      </c>
      <c r="N30" s="72" t="s">
        <v>54</v>
      </c>
      <c r="O30" s="72" t="s">
        <v>54</v>
      </c>
      <c r="P30" s="72" t="s">
        <v>54</v>
      </c>
      <c r="Q30" s="72" t="s">
        <v>54</v>
      </c>
      <c r="R30" s="72" t="s">
        <v>54</v>
      </c>
      <c r="S30" s="72" t="s">
        <v>54</v>
      </c>
      <c r="T30" s="72" t="s">
        <v>54</v>
      </c>
      <c r="U30" s="72" t="s">
        <v>54</v>
      </c>
      <c r="V30" s="28">
        <v>0</v>
      </c>
      <c r="W30" s="28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72" t="s">
        <v>54</v>
      </c>
      <c r="AF30" s="72" t="s">
        <v>54</v>
      </c>
      <c r="AG30" s="72" t="s">
        <v>54</v>
      </c>
      <c r="AH30" s="72" t="s">
        <v>54</v>
      </c>
      <c r="AI30" s="72" t="s">
        <v>54</v>
      </c>
      <c r="AJ30" s="73" t="s">
        <v>54</v>
      </c>
      <c r="AK30" s="73" t="s">
        <v>54</v>
      </c>
      <c r="AL30" s="73" t="s">
        <v>54</v>
      </c>
      <c r="AM30" s="73" t="s">
        <v>54</v>
      </c>
      <c r="AN30" s="73" t="s">
        <v>54</v>
      </c>
      <c r="AO30" s="73" t="s">
        <v>54</v>
      </c>
      <c r="AP30" s="73" t="s">
        <v>54</v>
      </c>
      <c r="AQ30" s="73" t="s">
        <v>54</v>
      </c>
      <c r="AR30" s="73" t="s">
        <v>54</v>
      </c>
      <c r="AS30" s="118" t="s">
        <v>53</v>
      </c>
      <c r="AT30" s="118"/>
      <c r="AU30" s="118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76">
        <f t="shared" si="3"/>
        <v>2</v>
      </c>
    </row>
    <row r="31" spans="1:58" ht="20.25" customHeight="1">
      <c r="A31" s="171"/>
      <c r="B31" s="116" t="s">
        <v>118</v>
      </c>
      <c r="C31" s="131" t="s">
        <v>84</v>
      </c>
      <c r="D31" s="28" t="s">
        <v>17</v>
      </c>
      <c r="E31" s="118"/>
      <c r="F31" s="118"/>
      <c r="G31" s="118"/>
      <c r="H31" s="118"/>
      <c r="I31" s="118"/>
      <c r="J31" s="72" t="s">
        <v>54</v>
      </c>
      <c r="K31" s="72" t="s">
        <v>54</v>
      </c>
      <c r="L31" s="72" t="s">
        <v>54</v>
      </c>
      <c r="M31" s="72" t="s">
        <v>54</v>
      </c>
      <c r="N31" s="72" t="s">
        <v>54</v>
      </c>
      <c r="O31" s="74">
        <v>36</v>
      </c>
      <c r="P31" s="74">
        <v>36</v>
      </c>
      <c r="Q31" s="72" t="s">
        <v>54</v>
      </c>
      <c r="R31" s="72" t="s">
        <v>54</v>
      </c>
      <c r="S31" s="72" t="s">
        <v>54</v>
      </c>
      <c r="T31" s="72" t="s">
        <v>54</v>
      </c>
      <c r="U31" s="72" t="s">
        <v>54</v>
      </c>
      <c r="V31" s="28">
        <v>0</v>
      </c>
      <c r="W31" s="28">
        <v>0</v>
      </c>
      <c r="X31" s="118"/>
      <c r="Y31" s="118"/>
      <c r="Z31" s="118"/>
      <c r="AA31" s="76"/>
      <c r="AB31" s="76"/>
      <c r="AC31" s="76"/>
      <c r="AD31" s="76"/>
      <c r="AE31" s="72" t="s">
        <v>54</v>
      </c>
      <c r="AF31" s="72" t="s">
        <v>54</v>
      </c>
      <c r="AG31" s="72" t="s">
        <v>54</v>
      </c>
      <c r="AH31" s="72" t="s">
        <v>54</v>
      </c>
      <c r="AI31" s="72" t="s">
        <v>54</v>
      </c>
      <c r="AJ31" s="73" t="s">
        <v>54</v>
      </c>
      <c r="AK31" s="74">
        <v>36</v>
      </c>
      <c r="AL31" s="74">
        <v>36</v>
      </c>
      <c r="AM31" s="73" t="s">
        <v>54</v>
      </c>
      <c r="AN31" s="73" t="s">
        <v>54</v>
      </c>
      <c r="AO31" s="73" t="s">
        <v>54</v>
      </c>
      <c r="AP31" s="73" t="s">
        <v>54</v>
      </c>
      <c r="AQ31" s="73" t="s">
        <v>54</v>
      </c>
      <c r="AR31" s="73" t="s">
        <v>54</v>
      </c>
      <c r="AS31" s="118" t="s">
        <v>53</v>
      </c>
      <c r="AT31" s="118"/>
      <c r="AU31" s="118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76">
        <f t="shared" si="3"/>
        <v>144</v>
      </c>
    </row>
    <row r="32" spans="1:58" ht="12.75">
      <c r="A32" s="171"/>
      <c r="B32" s="116" t="s">
        <v>119</v>
      </c>
      <c r="C32" s="131" t="s">
        <v>85</v>
      </c>
      <c r="D32" s="28" t="s">
        <v>17</v>
      </c>
      <c r="E32" s="31"/>
      <c r="F32" s="31"/>
      <c r="G32" s="31"/>
      <c r="H32" s="31"/>
      <c r="I32" s="31"/>
      <c r="J32" s="72" t="s">
        <v>54</v>
      </c>
      <c r="K32" s="72" t="s">
        <v>54</v>
      </c>
      <c r="L32" s="72" t="s">
        <v>54</v>
      </c>
      <c r="M32" s="72" t="s">
        <v>54</v>
      </c>
      <c r="N32" s="72" t="s">
        <v>54</v>
      </c>
      <c r="O32" s="72" t="s">
        <v>54</v>
      </c>
      <c r="P32" s="72" t="s">
        <v>54</v>
      </c>
      <c r="Q32" s="74">
        <v>36</v>
      </c>
      <c r="R32" s="74">
        <v>36</v>
      </c>
      <c r="S32" s="74">
        <v>36</v>
      </c>
      <c r="T32" s="74">
        <v>36</v>
      </c>
      <c r="U32" s="74">
        <v>36</v>
      </c>
      <c r="V32" s="28">
        <v>0</v>
      </c>
      <c r="W32" s="28">
        <v>0</v>
      </c>
      <c r="X32" s="32"/>
      <c r="Y32" s="32"/>
      <c r="Z32" s="32"/>
      <c r="AA32" s="76"/>
      <c r="AB32" s="76"/>
      <c r="AC32" s="76"/>
      <c r="AD32" s="76"/>
      <c r="AE32" s="72" t="s">
        <v>54</v>
      </c>
      <c r="AF32" s="72" t="s">
        <v>54</v>
      </c>
      <c r="AG32" s="72" t="s">
        <v>54</v>
      </c>
      <c r="AH32" s="72" t="s">
        <v>54</v>
      </c>
      <c r="AI32" s="72" t="s">
        <v>54</v>
      </c>
      <c r="AJ32" s="72" t="s">
        <v>54</v>
      </c>
      <c r="AK32" s="72" t="s">
        <v>54</v>
      </c>
      <c r="AL32" s="72" t="s">
        <v>54</v>
      </c>
      <c r="AM32" s="74">
        <v>36</v>
      </c>
      <c r="AN32" s="74">
        <v>36</v>
      </c>
      <c r="AO32" s="74">
        <v>36</v>
      </c>
      <c r="AP32" s="74">
        <v>36</v>
      </c>
      <c r="AQ32" s="74">
        <v>36</v>
      </c>
      <c r="AR32" s="74">
        <v>36</v>
      </c>
      <c r="AS32" s="31" t="s">
        <v>53</v>
      </c>
      <c r="AT32" s="98">
        <v>36</v>
      </c>
      <c r="AU32" s="98">
        <v>36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2"/>
      <c r="BF32" s="76">
        <f t="shared" si="3"/>
        <v>468</v>
      </c>
    </row>
    <row r="33" spans="1:58" s="6" customFormat="1" ht="12.75">
      <c r="A33" s="171"/>
      <c r="B33" s="220" t="s">
        <v>28</v>
      </c>
      <c r="C33" s="220"/>
      <c r="D33" s="221"/>
      <c r="E33" s="23">
        <f aca="true" t="shared" si="15" ref="E33:I34">SUM(E27,E21,E15,E7)</f>
        <v>36</v>
      </c>
      <c r="F33" s="23">
        <f t="shared" si="15"/>
        <v>36</v>
      </c>
      <c r="G33" s="23">
        <f t="shared" si="15"/>
        <v>36</v>
      </c>
      <c r="H33" s="23">
        <f t="shared" si="15"/>
        <v>36</v>
      </c>
      <c r="I33" s="23">
        <f t="shared" si="15"/>
        <v>36</v>
      </c>
      <c r="J33" s="23">
        <v>36</v>
      </c>
      <c r="K33" s="23">
        <f aca="true" t="shared" si="16" ref="K33:BE33">SUM(K27,K21,K15,K7)</f>
        <v>36</v>
      </c>
      <c r="L33" s="23">
        <f t="shared" si="16"/>
        <v>36</v>
      </c>
      <c r="M33" s="23">
        <f t="shared" si="16"/>
        <v>36</v>
      </c>
      <c r="N33" s="23">
        <f t="shared" si="16"/>
        <v>36</v>
      </c>
      <c r="O33" s="23">
        <f t="shared" si="16"/>
        <v>36</v>
      </c>
      <c r="P33" s="23">
        <f t="shared" si="16"/>
        <v>36</v>
      </c>
      <c r="Q33" s="23">
        <f t="shared" si="16"/>
        <v>36</v>
      </c>
      <c r="R33" s="23">
        <f t="shared" si="16"/>
        <v>36</v>
      </c>
      <c r="S33" s="23">
        <f t="shared" si="16"/>
        <v>36</v>
      </c>
      <c r="T33" s="23">
        <f t="shared" si="16"/>
        <v>36</v>
      </c>
      <c r="U33" s="23">
        <f t="shared" si="16"/>
        <v>36</v>
      </c>
      <c r="V33" s="23">
        <f t="shared" si="16"/>
        <v>0</v>
      </c>
      <c r="W33" s="23">
        <f t="shared" si="16"/>
        <v>0</v>
      </c>
      <c r="X33" s="23">
        <f t="shared" si="16"/>
        <v>36</v>
      </c>
      <c r="Y33" s="23">
        <f t="shared" si="16"/>
        <v>36</v>
      </c>
      <c r="Z33" s="23">
        <f t="shared" si="16"/>
        <v>36</v>
      </c>
      <c r="AA33" s="23">
        <f t="shared" si="16"/>
        <v>36</v>
      </c>
      <c r="AB33" s="23">
        <f t="shared" si="16"/>
        <v>36</v>
      </c>
      <c r="AC33" s="23">
        <f t="shared" si="16"/>
        <v>36</v>
      </c>
      <c r="AD33" s="23">
        <f t="shared" si="16"/>
        <v>36</v>
      </c>
      <c r="AE33" s="23">
        <f t="shared" si="16"/>
        <v>36</v>
      </c>
      <c r="AF33" s="23">
        <f t="shared" si="16"/>
        <v>36</v>
      </c>
      <c r="AG33" s="23">
        <f t="shared" si="16"/>
        <v>36</v>
      </c>
      <c r="AH33" s="23">
        <f t="shared" si="16"/>
        <v>36</v>
      </c>
      <c r="AI33" s="23">
        <f t="shared" si="16"/>
        <v>36</v>
      </c>
      <c r="AJ33" s="23">
        <f t="shared" si="16"/>
        <v>36</v>
      </c>
      <c r="AK33" s="23">
        <f t="shared" si="16"/>
        <v>36</v>
      </c>
      <c r="AL33" s="23">
        <f t="shared" si="16"/>
        <v>36</v>
      </c>
      <c r="AM33" s="23">
        <f t="shared" si="16"/>
        <v>36</v>
      </c>
      <c r="AN33" s="23">
        <f t="shared" si="16"/>
        <v>36</v>
      </c>
      <c r="AO33" s="23">
        <f t="shared" si="16"/>
        <v>36</v>
      </c>
      <c r="AP33" s="23">
        <f t="shared" si="16"/>
        <v>36</v>
      </c>
      <c r="AQ33" s="23">
        <f t="shared" si="16"/>
        <v>36</v>
      </c>
      <c r="AR33" s="23">
        <f t="shared" si="16"/>
        <v>36</v>
      </c>
      <c r="AS33" s="23">
        <f t="shared" si="16"/>
        <v>0</v>
      </c>
      <c r="AT33" s="23">
        <f t="shared" si="16"/>
        <v>0</v>
      </c>
      <c r="AU33" s="23">
        <f t="shared" si="16"/>
        <v>0</v>
      </c>
      <c r="AV33" s="23">
        <f t="shared" si="16"/>
        <v>0</v>
      </c>
      <c r="AW33" s="23">
        <f t="shared" si="16"/>
        <v>0</v>
      </c>
      <c r="AX33" s="23">
        <f t="shared" si="16"/>
        <v>0</v>
      </c>
      <c r="AY33" s="23">
        <f t="shared" si="16"/>
        <v>0</v>
      </c>
      <c r="AZ33" s="23">
        <f t="shared" si="16"/>
        <v>0</v>
      </c>
      <c r="BA33" s="23">
        <f t="shared" si="16"/>
        <v>0</v>
      </c>
      <c r="BB33" s="23">
        <f t="shared" si="16"/>
        <v>0</v>
      </c>
      <c r="BC33" s="23">
        <f t="shared" si="16"/>
        <v>0</v>
      </c>
      <c r="BD33" s="23">
        <f t="shared" si="16"/>
        <v>0</v>
      </c>
      <c r="BE33" s="23">
        <f t="shared" si="16"/>
        <v>0</v>
      </c>
      <c r="BF33" s="23">
        <f>SUM(E33:BE33)</f>
        <v>1368</v>
      </c>
    </row>
    <row r="34" spans="1:58" s="6" customFormat="1" ht="12.75">
      <c r="A34" s="171"/>
      <c r="B34" s="219" t="s">
        <v>23</v>
      </c>
      <c r="C34" s="219"/>
      <c r="D34" s="219"/>
      <c r="E34" s="23">
        <f t="shared" si="15"/>
        <v>0</v>
      </c>
      <c r="F34" s="23">
        <f t="shared" si="15"/>
        <v>0</v>
      </c>
      <c r="G34" s="23">
        <f t="shared" si="15"/>
        <v>0</v>
      </c>
      <c r="H34" s="23">
        <f t="shared" si="15"/>
        <v>1</v>
      </c>
      <c r="I34" s="23">
        <f t="shared" si="15"/>
        <v>1</v>
      </c>
      <c r="J34" s="23">
        <f>SUM(J28,J22,J16,J8)</f>
        <v>0</v>
      </c>
      <c r="K34" s="23">
        <f aca="true" t="shared" si="17" ref="K34:BE34">SUM(K28,K22,K16,K8)</f>
        <v>0</v>
      </c>
      <c r="L34" s="23">
        <f t="shared" si="17"/>
        <v>0</v>
      </c>
      <c r="M34" s="23">
        <f t="shared" si="17"/>
        <v>0</v>
      </c>
      <c r="N34" s="23">
        <f t="shared" si="17"/>
        <v>0</v>
      </c>
      <c r="O34" s="23">
        <f t="shared" si="17"/>
        <v>0</v>
      </c>
      <c r="P34" s="23">
        <f t="shared" si="17"/>
        <v>0</v>
      </c>
      <c r="Q34" s="23">
        <f t="shared" si="17"/>
        <v>0</v>
      </c>
      <c r="R34" s="23">
        <f t="shared" si="17"/>
        <v>0</v>
      </c>
      <c r="S34" s="23">
        <f t="shared" si="17"/>
        <v>0</v>
      </c>
      <c r="T34" s="23">
        <f t="shared" si="17"/>
        <v>0</v>
      </c>
      <c r="U34" s="23">
        <f t="shared" si="17"/>
        <v>0</v>
      </c>
      <c r="V34" s="23">
        <f t="shared" si="17"/>
        <v>0</v>
      </c>
      <c r="W34" s="23">
        <f t="shared" si="17"/>
        <v>0</v>
      </c>
      <c r="X34" s="23">
        <f t="shared" si="17"/>
        <v>7</v>
      </c>
      <c r="Y34" s="23">
        <f t="shared" si="17"/>
        <v>7</v>
      </c>
      <c r="Z34" s="23">
        <f t="shared" si="17"/>
        <v>6</v>
      </c>
      <c r="AA34" s="23">
        <f t="shared" si="17"/>
        <v>0</v>
      </c>
      <c r="AB34" s="23">
        <f t="shared" si="17"/>
        <v>0</v>
      </c>
      <c r="AC34" s="23">
        <f t="shared" si="17"/>
        <v>0</v>
      </c>
      <c r="AD34" s="23">
        <f t="shared" si="17"/>
        <v>0</v>
      </c>
      <c r="AE34" s="23">
        <f t="shared" si="17"/>
        <v>0</v>
      </c>
      <c r="AF34" s="23">
        <f t="shared" si="17"/>
        <v>0</v>
      </c>
      <c r="AG34" s="23">
        <f t="shared" si="17"/>
        <v>0</v>
      </c>
      <c r="AH34" s="23">
        <f t="shared" si="17"/>
        <v>0</v>
      </c>
      <c r="AI34" s="23">
        <f t="shared" si="17"/>
        <v>0</v>
      </c>
      <c r="AJ34" s="23">
        <f t="shared" si="17"/>
        <v>0</v>
      </c>
      <c r="AK34" s="23">
        <f t="shared" si="17"/>
        <v>0</v>
      </c>
      <c r="AL34" s="23">
        <f t="shared" si="17"/>
        <v>0</v>
      </c>
      <c r="AM34" s="23">
        <f t="shared" si="17"/>
        <v>0</v>
      </c>
      <c r="AN34" s="23">
        <f t="shared" si="17"/>
        <v>0</v>
      </c>
      <c r="AO34" s="23">
        <f t="shared" si="17"/>
        <v>0</v>
      </c>
      <c r="AP34" s="23">
        <f t="shared" si="17"/>
        <v>0</v>
      </c>
      <c r="AQ34" s="23">
        <f t="shared" si="17"/>
        <v>0</v>
      </c>
      <c r="AR34" s="23">
        <f t="shared" si="17"/>
        <v>0</v>
      </c>
      <c r="AS34" s="23">
        <f t="shared" si="17"/>
        <v>0</v>
      </c>
      <c r="AT34" s="23">
        <f t="shared" si="17"/>
        <v>0</v>
      </c>
      <c r="AU34" s="23">
        <f t="shared" si="17"/>
        <v>0</v>
      </c>
      <c r="AV34" s="23">
        <f t="shared" si="17"/>
        <v>0</v>
      </c>
      <c r="AW34" s="23">
        <f t="shared" si="17"/>
        <v>0</v>
      </c>
      <c r="AX34" s="23">
        <f t="shared" si="17"/>
        <v>0</v>
      </c>
      <c r="AY34" s="23">
        <f t="shared" si="17"/>
        <v>0</v>
      </c>
      <c r="AZ34" s="23">
        <f t="shared" si="17"/>
        <v>0</v>
      </c>
      <c r="BA34" s="23">
        <f t="shared" si="17"/>
        <v>0</v>
      </c>
      <c r="BB34" s="23">
        <f t="shared" si="17"/>
        <v>0</v>
      </c>
      <c r="BC34" s="23">
        <f t="shared" si="17"/>
        <v>0</v>
      </c>
      <c r="BD34" s="23">
        <f t="shared" si="17"/>
        <v>0</v>
      </c>
      <c r="BE34" s="23">
        <f t="shared" si="17"/>
        <v>0</v>
      </c>
      <c r="BF34" s="23">
        <f>SUM(E34:BE34)</f>
        <v>22</v>
      </c>
    </row>
    <row r="35" spans="1:58" s="6" customFormat="1" ht="12.75">
      <c r="A35" s="172"/>
      <c r="B35" s="219" t="s">
        <v>24</v>
      </c>
      <c r="C35" s="219"/>
      <c r="D35" s="219"/>
      <c r="E35" s="40">
        <f>E33+E34</f>
        <v>36</v>
      </c>
      <c r="F35" s="40">
        <f aca="true" t="shared" si="18" ref="F35:M35">F33+F34</f>
        <v>36</v>
      </c>
      <c r="G35" s="40">
        <f t="shared" si="18"/>
        <v>36</v>
      </c>
      <c r="H35" s="40">
        <v>36</v>
      </c>
      <c r="I35" s="40">
        <f t="shared" si="18"/>
        <v>37</v>
      </c>
      <c r="J35" s="40">
        <f>J33+J34</f>
        <v>36</v>
      </c>
      <c r="K35" s="40">
        <f t="shared" si="18"/>
        <v>36</v>
      </c>
      <c r="L35" s="40">
        <f t="shared" si="18"/>
        <v>36</v>
      </c>
      <c r="M35" s="40">
        <f t="shared" si="18"/>
        <v>36</v>
      </c>
      <c r="N35" s="40">
        <f aca="true" t="shared" si="19" ref="N35:S35">N33+N34</f>
        <v>36</v>
      </c>
      <c r="O35" s="40">
        <f t="shared" si="19"/>
        <v>36</v>
      </c>
      <c r="P35" s="40">
        <f t="shared" si="19"/>
        <v>36</v>
      </c>
      <c r="Q35" s="40">
        <f t="shared" si="19"/>
        <v>36</v>
      </c>
      <c r="R35" s="40">
        <f t="shared" si="19"/>
        <v>36</v>
      </c>
      <c r="S35" s="40">
        <f t="shared" si="19"/>
        <v>36</v>
      </c>
      <c r="T35" s="40">
        <v>36</v>
      </c>
      <c r="U35" s="40">
        <v>36</v>
      </c>
      <c r="V35" s="40">
        <v>0</v>
      </c>
      <c r="W35" s="40">
        <v>0</v>
      </c>
      <c r="X35" s="40" t="s">
        <v>53</v>
      </c>
      <c r="Y35" s="40">
        <f>Y33+Y34</f>
        <v>43</v>
      </c>
      <c r="Z35" s="40">
        <f aca="true" t="shared" si="20" ref="Z35:BE35">Z33+Z34</f>
        <v>42</v>
      </c>
      <c r="AA35" s="40">
        <f t="shared" si="20"/>
        <v>36</v>
      </c>
      <c r="AB35" s="40">
        <f t="shared" si="20"/>
        <v>36</v>
      </c>
      <c r="AC35" s="40">
        <f t="shared" si="20"/>
        <v>36</v>
      </c>
      <c r="AD35" s="40">
        <f t="shared" si="20"/>
        <v>36</v>
      </c>
      <c r="AE35" s="40">
        <f t="shared" si="20"/>
        <v>36</v>
      </c>
      <c r="AF35" s="40">
        <f t="shared" si="20"/>
        <v>36</v>
      </c>
      <c r="AG35" s="40">
        <f t="shared" si="20"/>
        <v>36</v>
      </c>
      <c r="AH35" s="40">
        <f t="shared" si="20"/>
        <v>36</v>
      </c>
      <c r="AI35" s="40">
        <f t="shared" si="20"/>
        <v>36</v>
      </c>
      <c r="AJ35" s="40">
        <f t="shared" si="20"/>
        <v>36</v>
      </c>
      <c r="AK35" s="40">
        <f t="shared" si="20"/>
        <v>36</v>
      </c>
      <c r="AL35" s="40">
        <f t="shared" si="20"/>
        <v>36</v>
      </c>
      <c r="AM35" s="40">
        <f t="shared" si="20"/>
        <v>36</v>
      </c>
      <c r="AN35" s="40">
        <f t="shared" si="20"/>
        <v>36</v>
      </c>
      <c r="AO35" s="40">
        <f t="shared" si="20"/>
        <v>36</v>
      </c>
      <c r="AP35" s="40">
        <f t="shared" si="20"/>
        <v>36</v>
      </c>
      <c r="AQ35" s="40">
        <f t="shared" si="20"/>
        <v>36</v>
      </c>
      <c r="AR35" s="40">
        <f t="shared" si="20"/>
        <v>36</v>
      </c>
      <c r="AS35" s="40">
        <f t="shared" si="20"/>
        <v>0</v>
      </c>
      <c r="AT35" s="40">
        <f t="shared" si="20"/>
        <v>0</v>
      </c>
      <c r="AU35" s="40">
        <f t="shared" si="20"/>
        <v>0</v>
      </c>
      <c r="AV35" s="40">
        <f t="shared" si="20"/>
        <v>0</v>
      </c>
      <c r="AW35" s="40">
        <f t="shared" si="20"/>
        <v>0</v>
      </c>
      <c r="AX35" s="40">
        <f t="shared" si="20"/>
        <v>0</v>
      </c>
      <c r="AY35" s="40">
        <f t="shared" si="20"/>
        <v>0</v>
      </c>
      <c r="AZ35" s="40">
        <f t="shared" si="20"/>
        <v>0</v>
      </c>
      <c r="BA35" s="40">
        <f t="shared" si="20"/>
        <v>0</v>
      </c>
      <c r="BB35" s="40">
        <f t="shared" si="20"/>
        <v>0</v>
      </c>
      <c r="BC35" s="40">
        <f t="shared" si="20"/>
        <v>0</v>
      </c>
      <c r="BD35" s="40">
        <f t="shared" si="20"/>
        <v>0</v>
      </c>
      <c r="BE35" s="40">
        <f t="shared" si="20"/>
        <v>0</v>
      </c>
      <c r="BF35" s="40">
        <f>SUM(E35:BE35)</f>
        <v>1346</v>
      </c>
    </row>
  </sheetData>
  <sheetProtection/>
  <mergeCells count="45">
    <mergeCell ref="B13:B14"/>
    <mergeCell ref="B7:B8"/>
    <mergeCell ref="B9:B10"/>
    <mergeCell ref="C7:C8"/>
    <mergeCell ref="C9:C10"/>
    <mergeCell ref="C13:C14"/>
    <mergeCell ref="B11:B12"/>
    <mergeCell ref="B23:B24"/>
    <mergeCell ref="A2:A6"/>
    <mergeCell ref="B2:B6"/>
    <mergeCell ref="C2:C6"/>
    <mergeCell ref="AW2:AY2"/>
    <mergeCell ref="N2:Q2"/>
    <mergeCell ref="F2:H2"/>
    <mergeCell ref="J2:L2"/>
    <mergeCell ref="D2:D6"/>
    <mergeCell ref="C11:C12"/>
    <mergeCell ref="B19:B20"/>
    <mergeCell ref="A7:A35"/>
    <mergeCell ref="AZ2:BD2"/>
    <mergeCell ref="R2:U2"/>
    <mergeCell ref="W2:Y2"/>
    <mergeCell ref="C21:C22"/>
    <mergeCell ref="B15:B16"/>
    <mergeCell ref="C15:C16"/>
    <mergeCell ref="B17:B18"/>
    <mergeCell ref="C17:C18"/>
    <mergeCell ref="BF2:BF6"/>
    <mergeCell ref="E3:BE3"/>
    <mergeCell ref="E5:BE5"/>
    <mergeCell ref="AJ2:AL2"/>
    <mergeCell ref="AN2:AQ2"/>
    <mergeCell ref="AR2:AU2"/>
    <mergeCell ref="AE2:AH2"/>
    <mergeCell ref="AA2:AC2"/>
    <mergeCell ref="C19:C20"/>
    <mergeCell ref="B29:B30"/>
    <mergeCell ref="C29:C30"/>
    <mergeCell ref="B35:D35"/>
    <mergeCell ref="B33:D33"/>
    <mergeCell ref="B21:B22"/>
    <mergeCell ref="C23:C24"/>
    <mergeCell ref="B27:B28"/>
    <mergeCell ref="C27:C28"/>
    <mergeCell ref="B34:D34"/>
  </mergeCells>
  <hyperlinks>
    <hyperlink ref="B32" r:id="rId1" display="_ftn1"/>
  </hyperlink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.875" style="0" customWidth="1"/>
    <col min="2" max="2" width="9.00390625" style="0" customWidth="1"/>
    <col min="3" max="3" width="20.125" style="0" customWidth="1"/>
    <col min="4" max="4" width="7.75390625" style="0" customWidth="1"/>
    <col min="5" max="56" width="3.75390625" style="0" customWidth="1"/>
    <col min="57" max="58" width="2.75390625" style="0" customWidth="1"/>
  </cols>
  <sheetData>
    <row r="1" spans="1:56" ht="36.75" customHeight="1">
      <c r="A1" s="214" t="s">
        <v>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</row>
    <row r="2" spans="1:56" ht="69.75" customHeight="1">
      <c r="A2" s="170" t="s">
        <v>0</v>
      </c>
      <c r="B2" s="254" t="s">
        <v>1</v>
      </c>
      <c r="C2" s="254" t="s">
        <v>2</v>
      </c>
      <c r="D2" s="254" t="s">
        <v>3</v>
      </c>
      <c r="E2" s="36" t="s">
        <v>34</v>
      </c>
      <c r="F2" s="264" t="s">
        <v>26</v>
      </c>
      <c r="G2" s="265"/>
      <c r="H2" s="266"/>
      <c r="I2" s="36" t="s">
        <v>35</v>
      </c>
      <c r="J2" s="264" t="s">
        <v>4</v>
      </c>
      <c r="K2" s="265"/>
      <c r="L2" s="265"/>
      <c r="M2" s="36" t="s">
        <v>41</v>
      </c>
      <c r="N2" s="261" t="s">
        <v>5</v>
      </c>
      <c r="O2" s="261"/>
      <c r="P2" s="261"/>
      <c r="Q2" s="261"/>
      <c r="R2" s="261" t="s">
        <v>6</v>
      </c>
      <c r="S2" s="261"/>
      <c r="T2" s="261"/>
      <c r="U2" s="261"/>
      <c r="V2" s="36" t="s">
        <v>36</v>
      </c>
      <c r="W2" s="261" t="s">
        <v>7</v>
      </c>
      <c r="X2" s="261"/>
      <c r="Y2" s="261"/>
      <c r="Z2" s="37" t="s">
        <v>42</v>
      </c>
      <c r="AA2" s="261" t="s">
        <v>8</v>
      </c>
      <c r="AB2" s="261"/>
      <c r="AC2" s="261"/>
      <c r="AD2" s="37" t="s">
        <v>43</v>
      </c>
      <c r="AE2" s="261" t="s">
        <v>9</v>
      </c>
      <c r="AF2" s="261"/>
      <c r="AG2" s="261"/>
      <c r="AH2" s="261"/>
      <c r="AI2" s="36" t="s">
        <v>37</v>
      </c>
      <c r="AJ2" s="261" t="s">
        <v>10</v>
      </c>
      <c r="AK2" s="261"/>
      <c r="AL2" s="261"/>
      <c r="AM2" s="36" t="s">
        <v>38</v>
      </c>
      <c r="AN2" s="261" t="s">
        <v>11</v>
      </c>
      <c r="AO2" s="261"/>
      <c r="AP2" s="261"/>
      <c r="AQ2" s="261"/>
      <c r="AR2" s="261" t="s">
        <v>12</v>
      </c>
      <c r="AS2" s="261"/>
      <c r="AT2" s="261"/>
      <c r="AU2" s="261"/>
      <c r="AV2" s="36" t="s">
        <v>40</v>
      </c>
      <c r="AW2" s="261" t="s">
        <v>13</v>
      </c>
      <c r="AX2" s="261"/>
      <c r="AY2" s="261"/>
      <c r="AZ2" s="261" t="s">
        <v>14</v>
      </c>
      <c r="BA2" s="261"/>
      <c r="BB2" s="261"/>
      <c r="BC2" s="261"/>
      <c r="BD2" s="261"/>
    </row>
    <row r="3" spans="1:56" ht="12.75">
      <c r="A3" s="171"/>
      <c r="B3" s="255"/>
      <c r="C3" s="255"/>
      <c r="D3" s="255"/>
      <c r="E3" s="262" t="s">
        <v>15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</row>
    <row r="4" spans="1:56" ht="12.75">
      <c r="A4" s="171"/>
      <c r="B4" s="255"/>
      <c r="C4" s="255"/>
      <c r="D4" s="255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4">
        <v>42</v>
      </c>
      <c r="M4" s="24">
        <v>43</v>
      </c>
      <c r="N4" s="24">
        <v>44</v>
      </c>
      <c r="O4" s="24">
        <v>45</v>
      </c>
      <c r="P4" s="24">
        <v>46</v>
      </c>
      <c r="Q4" s="24">
        <v>47</v>
      </c>
      <c r="R4" s="24">
        <v>48</v>
      </c>
      <c r="S4" s="24">
        <v>49</v>
      </c>
      <c r="T4" s="24">
        <v>50</v>
      </c>
      <c r="U4" s="24">
        <v>51</v>
      </c>
      <c r="V4" s="24">
        <v>52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6</v>
      </c>
      <c r="AC4" s="24">
        <v>7</v>
      </c>
      <c r="AD4" s="24">
        <v>8</v>
      </c>
      <c r="AE4" s="24">
        <v>9</v>
      </c>
      <c r="AF4" s="24">
        <v>10</v>
      </c>
      <c r="AG4" s="24">
        <v>11</v>
      </c>
      <c r="AH4" s="24">
        <v>12</v>
      </c>
      <c r="AI4" s="24">
        <v>13</v>
      </c>
      <c r="AJ4" s="24">
        <v>14</v>
      </c>
      <c r="AK4" s="24">
        <v>15</v>
      </c>
      <c r="AL4" s="24">
        <v>16</v>
      </c>
      <c r="AM4" s="24">
        <v>17</v>
      </c>
      <c r="AN4" s="24">
        <v>18</v>
      </c>
      <c r="AO4" s="24">
        <v>19</v>
      </c>
      <c r="AP4" s="24">
        <v>20</v>
      </c>
      <c r="AQ4" s="24">
        <v>21</v>
      </c>
      <c r="AR4" s="24">
        <v>22</v>
      </c>
      <c r="AS4" s="24">
        <v>23</v>
      </c>
      <c r="AT4" s="24">
        <v>24</v>
      </c>
      <c r="AU4" s="24">
        <v>25</v>
      </c>
      <c r="AV4" s="24">
        <v>26</v>
      </c>
      <c r="AW4" s="24">
        <v>27</v>
      </c>
      <c r="AX4" s="24">
        <v>28</v>
      </c>
      <c r="AY4" s="24">
        <v>29</v>
      </c>
      <c r="AZ4" s="24">
        <v>30</v>
      </c>
      <c r="BA4" s="24">
        <v>31</v>
      </c>
      <c r="BB4" s="24">
        <v>32</v>
      </c>
      <c r="BC4" s="24">
        <v>33</v>
      </c>
      <c r="BD4" s="24">
        <v>34</v>
      </c>
    </row>
    <row r="5" spans="1:56" ht="12.75">
      <c r="A5" s="171"/>
      <c r="B5" s="255"/>
      <c r="C5" s="255"/>
      <c r="D5" s="255"/>
      <c r="E5" s="227" t="s">
        <v>25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</row>
    <row r="6" spans="1:56" ht="12.75">
      <c r="A6" s="172"/>
      <c r="B6" s="256"/>
      <c r="C6" s="256"/>
      <c r="D6" s="256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25">
        <v>48</v>
      </c>
      <c r="BA6" s="25">
        <v>49</v>
      </c>
      <c r="BB6" s="25">
        <v>50</v>
      </c>
      <c r="BC6" s="25">
        <v>51</v>
      </c>
      <c r="BD6" s="25">
        <v>52</v>
      </c>
    </row>
    <row r="7" spans="1:56" ht="13.5" customHeight="1">
      <c r="A7" s="170" t="s">
        <v>31</v>
      </c>
      <c r="B7" s="232" t="s">
        <v>50</v>
      </c>
      <c r="C7" s="232" t="s">
        <v>58</v>
      </c>
      <c r="D7" s="33" t="s">
        <v>17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>
        <v>0</v>
      </c>
      <c r="W7" s="82">
        <v>0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</row>
    <row r="8" spans="1:56" ht="19.5" customHeight="1">
      <c r="A8" s="171"/>
      <c r="B8" s="233"/>
      <c r="C8" s="233"/>
      <c r="D8" s="67" t="s">
        <v>70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>
        <v>0</v>
      </c>
      <c r="W8" s="82">
        <v>0</v>
      </c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ht="24" customHeight="1" hidden="1">
      <c r="A9" s="171"/>
      <c r="B9" s="243" t="s">
        <v>66</v>
      </c>
      <c r="C9" s="217" t="s">
        <v>129</v>
      </c>
      <c r="D9" s="34" t="s">
        <v>17</v>
      </c>
      <c r="E9" s="77"/>
      <c r="F9" s="77"/>
      <c r="G9" s="77"/>
      <c r="H9" s="77"/>
      <c r="I9" s="77"/>
      <c r="J9" s="77"/>
      <c r="K9" s="77"/>
      <c r="L9" s="77"/>
      <c r="M9" s="251"/>
      <c r="N9" s="77"/>
      <c r="O9" s="77"/>
      <c r="P9" s="77"/>
      <c r="Q9" s="77"/>
      <c r="R9" s="77"/>
      <c r="S9" s="77"/>
      <c r="T9" s="77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7"/>
      <c r="AI9" s="77"/>
      <c r="AJ9" s="77"/>
      <c r="AK9" s="77"/>
      <c r="AL9" s="78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</row>
    <row r="10" spans="1:56" ht="17.25" customHeight="1">
      <c r="A10" s="171"/>
      <c r="B10" s="244"/>
      <c r="C10" s="253"/>
      <c r="D10" s="28" t="s">
        <v>17</v>
      </c>
      <c r="E10" s="77"/>
      <c r="F10" s="77"/>
      <c r="G10" s="77"/>
      <c r="H10" s="77"/>
      <c r="I10" s="77"/>
      <c r="J10" s="77"/>
      <c r="K10" s="77"/>
      <c r="L10" s="77"/>
      <c r="M10" s="252"/>
      <c r="N10" s="77"/>
      <c r="O10" s="77"/>
      <c r="P10" s="77"/>
      <c r="Q10" s="77"/>
      <c r="R10" s="77"/>
      <c r="S10" s="77"/>
      <c r="T10" s="77"/>
      <c r="U10" s="77"/>
      <c r="V10" s="78">
        <v>0</v>
      </c>
      <c r="W10" s="78">
        <v>0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257" t="s">
        <v>47</v>
      </c>
      <c r="AT10" s="78"/>
      <c r="AU10" s="77"/>
      <c r="AV10" s="77"/>
      <c r="AW10" s="77"/>
      <c r="AX10" s="77"/>
      <c r="AY10" s="77"/>
      <c r="AZ10" s="77"/>
      <c r="BA10" s="77"/>
      <c r="BB10" s="77"/>
      <c r="BC10" s="77"/>
      <c r="BD10" s="77"/>
    </row>
    <row r="11" spans="1:56" ht="17.25" customHeight="1">
      <c r="A11" s="171"/>
      <c r="B11" s="245"/>
      <c r="C11" s="218"/>
      <c r="D11" s="28" t="s">
        <v>69</v>
      </c>
      <c r="E11" s="77"/>
      <c r="F11" s="77"/>
      <c r="G11" s="77"/>
      <c r="H11" s="77"/>
      <c r="I11" s="77"/>
      <c r="J11" s="77"/>
      <c r="K11" s="77"/>
      <c r="L11" s="77"/>
      <c r="M11" s="92"/>
      <c r="N11" s="77"/>
      <c r="O11" s="77"/>
      <c r="P11" s="77"/>
      <c r="Q11" s="77"/>
      <c r="R11" s="77"/>
      <c r="S11" s="77"/>
      <c r="T11" s="77"/>
      <c r="U11" s="77"/>
      <c r="V11" s="78">
        <v>0</v>
      </c>
      <c r="W11" s="78">
        <v>0</v>
      </c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258"/>
      <c r="AT11" s="78"/>
      <c r="AU11" s="77"/>
      <c r="AV11" s="77"/>
      <c r="AW11" s="77"/>
      <c r="AX11" s="77"/>
      <c r="AY11" s="77"/>
      <c r="AZ11" s="77"/>
      <c r="BA11" s="77"/>
      <c r="BB11" s="77"/>
      <c r="BC11" s="77"/>
      <c r="BD11" s="77"/>
    </row>
    <row r="12" spans="1:56" ht="15" customHeight="1">
      <c r="A12" s="171"/>
      <c r="B12" s="243" t="s">
        <v>87</v>
      </c>
      <c r="C12" s="235" t="s">
        <v>73</v>
      </c>
      <c r="D12" s="28" t="s">
        <v>17</v>
      </c>
      <c r="E12" s="77"/>
      <c r="F12" s="77"/>
      <c r="G12" s="77"/>
      <c r="H12" s="77"/>
      <c r="I12" s="77"/>
      <c r="J12" s="77"/>
      <c r="K12" s="77"/>
      <c r="L12" s="77"/>
      <c r="M12" s="79"/>
      <c r="N12" s="77"/>
      <c r="O12" s="77"/>
      <c r="P12" s="77"/>
      <c r="Q12" s="77"/>
      <c r="R12" s="80"/>
      <c r="S12" s="80"/>
      <c r="T12" s="77"/>
      <c r="U12" s="77"/>
      <c r="V12" s="77">
        <v>0</v>
      </c>
      <c r="W12" s="77">
        <v>0</v>
      </c>
      <c r="X12" s="78"/>
      <c r="Y12" s="78"/>
      <c r="Z12" s="78"/>
      <c r="AA12" s="78"/>
      <c r="AB12" s="78"/>
      <c r="AC12" s="78"/>
      <c r="AD12" s="246" t="s">
        <v>120</v>
      </c>
      <c r="AE12" s="78"/>
      <c r="AF12" s="78"/>
      <c r="AG12" s="78"/>
      <c r="AH12" s="77"/>
      <c r="AI12" s="77"/>
      <c r="AJ12" s="77"/>
      <c r="AK12" s="77"/>
      <c r="AL12" s="78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</row>
    <row r="13" spans="1:56" ht="12.75">
      <c r="A13" s="171"/>
      <c r="B13" s="245"/>
      <c r="C13" s="235"/>
      <c r="D13" s="28" t="s">
        <v>69</v>
      </c>
      <c r="E13" s="77"/>
      <c r="F13" s="77"/>
      <c r="G13" s="77"/>
      <c r="H13" s="77"/>
      <c r="I13" s="77"/>
      <c r="J13" s="77"/>
      <c r="K13" s="77"/>
      <c r="L13" s="77"/>
      <c r="M13" s="79"/>
      <c r="N13" s="77"/>
      <c r="O13" s="77"/>
      <c r="P13" s="77"/>
      <c r="Q13" s="77"/>
      <c r="R13" s="80"/>
      <c r="S13" s="80"/>
      <c r="T13" s="77"/>
      <c r="U13" s="77"/>
      <c r="V13" s="77">
        <v>0</v>
      </c>
      <c r="W13" s="77">
        <v>0</v>
      </c>
      <c r="X13" s="78"/>
      <c r="Y13" s="78"/>
      <c r="Z13" s="78"/>
      <c r="AA13" s="78"/>
      <c r="AB13" s="78"/>
      <c r="AC13" s="78"/>
      <c r="AD13" s="247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7"/>
      <c r="AV13" s="77"/>
      <c r="AW13" s="77"/>
      <c r="AX13" s="77"/>
      <c r="AY13" s="77"/>
      <c r="AZ13" s="77"/>
      <c r="BA13" s="77"/>
      <c r="BB13" s="77"/>
      <c r="BC13" s="77"/>
      <c r="BD13" s="77"/>
    </row>
    <row r="14" spans="1:56" ht="15.75" customHeight="1">
      <c r="A14" s="171"/>
      <c r="B14" s="234" t="s">
        <v>121</v>
      </c>
      <c r="C14" s="235" t="s">
        <v>75</v>
      </c>
      <c r="D14" s="28" t="s">
        <v>17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>
        <v>0</v>
      </c>
      <c r="W14" s="77">
        <v>0</v>
      </c>
      <c r="X14" s="76"/>
      <c r="Y14" s="76"/>
      <c r="Z14" s="76"/>
      <c r="AA14" s="76"/>
      <c r="AB14" s="76"/>
      <c r="AC14" s="76"/>
      <c r="AD14" s="247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</row>
    <row r="15" spans="1:56" ht="17.25" customHeight="1">
      <c r="A15" s="171"/>
      <c r="B15" s="234"/>
      <c r="C15" s="235"/>
      <c r="D15" s="28" t="s">
        <v>69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>
        <v>0</v>
      </c>
      <c r="W15" s="77">
        <v>0</v>
      </c>
      <c r="X15" s="76"/>
      <c r="Y15" s="76"/>
      <c r="Z15" s="76"/>
      <c r="AA15" s="76"/>
      <c r="AB15" s="76"/>
      <c r="AC15" s="76"/>
      <c r="AD15" s="248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</row>
    <row r="16" spans="1:56" ht="13.5" customHeight="1">
      <c r="A16" s="171"/>
      <c r="B16" s="239" t="s">
        <v>106</v>
      </c>
      <c r="C16" s="241" t="s">
        <v>51</v>
      </c>
      <c r="D16" s="143" t="s">
        <v>17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99"/>
      <c r="Q16" s="69"/>
      <c r="R16" s="69"/>
      <c r="S16" s="69"/>
      <c r="T16" s="69"/>
      <c r="U16" s="69"/>
      <c r="V16" s="69">
        <v>0</v>
      </c>
      <c r="W16" s="69">
        <v>0</v>
      </c>
      <c r="X16" s="9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9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</row>
    <row r="17" spans="1:56" ht="12.75" customHeight="1">
      <c r="A17" s="171"/>
      <c r="B17" s="240"/>
      <c r="C17" s="242"/>
      <c r="D17" s="54" t="s">
        <v>70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9"/>
      <c r="Q17" s="100"/>
      <c r="R17" s="101"/>
      <c r="S17" s="101"/>
      <c r="T17" s="100"/>
      <c r="U17" s="100"/>
      <c r="V17" s="100">
        <v>0</v>
      </c>
      <c r="W17" s="100">
        <v>0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99"/>
      <c r="AT17" s="102"/>
      <c r="AU17" s="102"/>
      <c r="AV17" s="100"/>
      <c r="AW17" s="100"/>
      <c r="AX17" s="100"/>
      <c r="AY17" s="100"/>
      <c r="AZ17" s="100"/>
      <c r="BA17" s="100"/>
      <c r="BB17" s="100"/>
      <c r="BC17" s="100"/>
      <c r="BD17" s="100"/>
    </row>
    <row r="18" spans="1:56" ht="13.5" customHeight="1">
      <c r="A18" s="171"/>
      <c r="B18" s="234" t="s">
        <v>109</v>
      </c>
      <c r="C18" s="235" t="s">
        <v>122</v>
      </c>
      <c r="D18" s="28" t="s">
        <v>17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8"/>
      <c r="S18" s="38"/>
      <c r="T18" s="27"/>
      <c r="U18" s="27"/>
      <c r="V18" s="27">
        <v>0</v>
      </c>
      <c r="W18" s="27">
        <v>0</v>
      </c>
      <c r="X18" s="29"/>
      <c r="Y18" s="29"/>
      <c r="Z18" s="29"/>
      <c r="AA18" s="29"/>
      <c r="AB18" s="29"/>
      <c r="AC18" s="29"/>
      <c r="AD18" s="259" t="s">
        <v>44</v>
      </c>
      <c r="AE18" s="29"/>
      <c r="AF18" s="29"/>
      <c r="AG18" s="29"/>
      <c r="AH18" s="81"/>
      <c r="AI18" s="103"/>
      <c r="AJ18" s="29"/>
      <c r="AK18" s="29"/>
      <c r="AL18" s="29"/>
      <c r="AM18" s="29"/>
      <c r="AN18" s="29"/>
      <c r="AO18" s="29"/>
      <c r="AP18" s="29"/>
      <c r="AQ18" s="29"/>
      <c r="AR18" s="29"/>
      <c r="AS18" s="84"/>
      <c r="AT18" s="29"/>
      <c r="AU18" s="29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ht="18" customHeight="1">
      <c r="A19" s="171"/>
      <c r="B19" s="234"/>
      <c r="C19" s="235"/>
      <c r="D19" s="28" t="s">
        <v>69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v>0</v>
      </c>
      <c r="W19" s="27">
        <v>0</v>
      </c>
      <c r="X19" s="28"/>
      <c r="Y19" s="28"/>
      <c r="Z19" s="28"/>
      <c r="AA19" s="28"/>
      <c r="AB19" s="28"/>
      <c r="AC19" s="28"/>
      <c r="AD19" s="260"/>
      <c r="AE19" s="28"/>
      <c r="AF19" s="28"/>
      <c r="AG19" s="28"/>
      <c r="AH19" s="78"/>
      <c r="AI19" s="103"/>
      <c r="AJ19" s="28"/>
      <c r="AK19" s="28"/>
      <c r="AL19" s="28"/>
      <c r="AM19" s="28"/>
      <c r="AN19" s="28"/>
      <c r="AO19" s="28"/>
      <c r="AP19" s="28"/>
      <c r="AQ19" s="28"/>
      <c r="AR19" s="28"/>
      <c r="AS19" s="84"/>
      <c r="AT19" s="28"/>
      <c r="AU19" s="28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ht="20.25" customHeight="1">
      <c r="A20" s="171"/>
      <c r="B20" s="230" t="s">
        <v>123</v>
      </c>
      <c r="C20" s="215" t="s">
        <v>21</v>
      </c>
      <c r="D20" s="28" t="s">
        <v>17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6">
        <v>0</v>
      </c>
      <c r="W20" s="76">
        <v>0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103"/>
      <c r="AT20" s="81"/>
      <c r="AU20" s="81"/>
      <c r="AV20" s="77"/>
      <c r="AW20" s="77"/>
      <c r="AX20" s="77"/>
      <c r="AY20" s="77"/>
      <c r="AZ20" s="77"/>
      <c r="BA20" s="77"/>
      <c r="BB20" s="77"/>
      <c r="BC20" s="77"/>
      <c r="BD20" s="77"/>
    </row>
    <row r="21" spans="1:56" ht="18.75" customHeight="1">
      <c r="A21" s="171"/>
      <c r="B21" s="231"/>
      <c r="C21" s="216"/>
      <c r="D21" s="28" t="s">
        <v>69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6">
        <v>0</v>
      </c>
      <c r="W21" s="76">
        <v>0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7"/>
      <c r="AI21" s="77"/>
      <c r="AJ21" s="77"/>
      <c r="AK21" s="77"/>
      <c r="AL21" s="78"/>
      <c r="AM21" s="77"/>
      <c r="AN21" s="77"/>
      <c r="AO21" s="77"/>
      <c r="AP21" s="77"/>
      <c r="AQ21" s="77"/>
      <c r="AR21" s="77"/>
      <c r="AS21" s="103"/>
      <c r="AT21" s="77"/>
      <c r="AU21" s="78"/>
      <c r="AV21" s="77"/>
      <c r="AW21" s="77"/>
      <c r="AX21" s="77"/>
      <c r="AY21" s="77"/>
      <c r="AZ21" s="77"/>
      <c r="BA21" s="77"/>
      <c r="BB21" s="77"/>
      <c r="BC21" s="77"/>
      <c r="BD21" s="77"/>
    </row>
    <row r="22" spans="1:56" ht="19.5" customHeight="1">
      <c r="A22" s="171"/>
      <c r="B22" s="224" t="s">
        <v>96</v>
      </c>
      <c r="C22" s="224" t="s">
        <v>112</v>
      </c>
      <c r="D22" s="54" t="s">
        <v>17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99"/>
      <c r="Q22" s="100"/>
      <c r="R22" s="100"/>
      <c r="S22" s="100"/>
      <c r="T22" s="100"/>
      <c r="U22" s="100"/>
      <c r="V22" s="100">
        <v>0</v>
      </c>
      <c r="W22" s="100">
        <v>0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239" t="s">
        <v>124</v>
      </c>
      <c r="AT22" s="102"/>
      <c r="AU22" s="104"/>
      <c r="AV22" s="100"/>
      <c r="AW22" s="100"/>
      <c r="AX22" s="100"/>
      <c r="AY22" s="100"/>
      <c r="AZ22" s="100"/>
      <c r="BA22" s="100"/>
      <c r="BB22" s="100"/>
      <c r="BC22" s="100"/>
      <c r="BD22" s="100"/>
    </row>
    <row r="23" spans="1:56" ht="12.75">
      <c r="A23" s="171"/>
      <c r="B23" s="225"/>
      <c r="C23" s="225"/>
      <c r="D23" s="54" t="s">
        <v>18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99"/>
      <c r="Q23" s="100"/>
      <c r="R23" s="100"/>
      <c r="S23" s="100"/>
      <c r="T23" s="100"/>
      <c r="U23" s="100"/>
      <c r="V23" s="100">
        <v>0</v>
      </c>
      <c r="W23" s="100">
        <v>0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240"/>
      <c r="AT23" s="102"/>
      <c r="AU23" s="104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56" ht="30.75" customHeight="1">
      <c r="A24" s="171"/>
      <c r="B24" s="217" t="s">
        <v>97</v>
      </c>
      <c r="C24" s="217" t="s">
        <v>112</v>
      </c>
      <c r="D24" s="28" t="s">
        <v>17</v>
      </c>
      <c r="E24" s="27"/>
      <c r="F24" s="27"/>
      <c r="G24" s="27"/>
      <c r="H24" s="27"/>
      <c r="I24" s="249" t="s">
        <v>44</v>
      </c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>
        <v>0</v>
      </c>
      <c r="W24" s="27">
        <v>0</v>
      </c>
      <c r="X24" s="28"/>
      <c r="Y24" s="28"/>
      <c r="Z24" s="28"/>
      <c r="AA24" s="28"/>
      <c r="AB24" s="28"/>
      <c r="AC24" s="28"/>
      <c r="AD24" s="249" t="s">
        <v>44</v>
      </c>
      <c r="AE24" s="28"/>
      <c r="AF24" s="28"/>
      <c r="AG24" s="28"/>
      <c r="AH24" s="27"/>
      <c r="AI24" s="27"/>
      <c r="AJ24" s="27"/>
      <c r="AK24" s="27"/>
      <c r="AL24" s="28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ht="12.75" customHeight="1">
      <c r="A25" s="171"/>
      <c r="B25" s="218"/>
      <c r="C25" s="218"/>
      <c r="D25" s="28" t="s">
        <v>69</v>
      </c>
      <c r="E25" s="76"/>
      <c r="F25" s="76"/>
      <c r="G25" s="76"/>
      <c r="H25" s="76"/>
      <c r="I25" s="250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27">
        <v>0</v>
      </c>
      <c r="W25" s="27">
        <v>0</v>
      </c>
      <c r="X25" s="76"/>
      <c r="Y25" s="76"/>
      <c r="Z25" s="76"/>
      <c r="AA25" s="76"/>
      <c r="AB25" s="76"/>
      <c r="AC25" s="76"/>
      <c r="AD25" s="250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</row>
    <row r="26" spans="1:56" ht="16.5" customHeight="1">
      <c r="A26" s="171"/>
      <c r="B26" s="138" t="s">
        <v>113</v>
      </c>
      <c r="C26" s="139" t="s">
        <v>84</v>
      </c>
      <c r="D26" s="140" t="s">
        <v>17</v>
      </c>
      <c r="E26" s="133"/>
      <c r="F26" s="133"/>
      <c r="G26" s="133"/>
      <c r="H26" s="133"/>
      <c r="I26" s="133"/>
      <c r="J26" s="133" t="s">
        <v>76</v>
      </c>
      <c r="K26" s="133" t="s">
        <v>76</v>
      </c>
      <c r="L26" s="133"/>
      <c r="M26" s="133"/>
      <c r="N26" s="133"/>
      <c r="O26" s="133"/>
      <c r="P26" s="141"/>
      <c r="Q26" s="141"/>
      <c r="R26" s="141"/>
      <c r="S26" s="133"/>
      <c r="T26" s="133"/>
      <c r="U26" s="133"/>
      <c r="V26" s="142">
        <v>0</v>
      </c>
      <c r="W26" s="142">
        <v>0</v>
      </c>
      <c r="X26" s="133"/>
      <c r="Y26" s="133"/>
      <c r="Z26" s="133"/>
      <c r="AA26" s="133"/>
      <c r="AB26" s="133"/>
      <c r="AC26" s="133"/>
      <c r="AD26" s="133"/>
      <c r="AE26" s="133" t="s">
        <v>76</v>
      </c>
      <c r="AF26" s="144" t="s">
        <v>44</v>
      </c>
      <c r="AG26" s="133"/>
      <c r="AH26" s="133"/>
      <c r="AI26" s="141"/>
      <c r="AJ26" s="133"/>
      <c r="AK26" s="133"/>
      <c r="AL26" s="133"/>
      <c r="AM26" s="133"/>
      <c r="AN26" s="133"/>
      <c r="AO26" s="133"/>
      <c r="AP26" s="133"/>
      <c r="AQ26" s="133"/>
      <c r="AR26" s="133"/>
      <c r="AS26" s="141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76"/>
    </row>
    <row r="27" spans="1:56" ht="14.25" customHeight="1">
      <c r="A27" s="171"/>
      <c r="B27" s="138" t="s">
        <v>114</v>
      </c>
      <c r="C27" s="139" t="s">
        <v>85</v>
      </c>
      <c r="D27" s="140" t="s">
        <v>17</v>
      </c>
      <c r="E27" s="133"/>
      <c r="F27" s="133"/>
      <c r="G27" s="133"/>
      <c r="H27" s="133"/>
      <c r="I27" s="133"/>
      <c r="J27" s="133"/>
      <c r="K27" s="133"/>
      <c r="L27" s="133" t="s">
        <v>76</v>
      </c>
      <c r="M27" s="133" t="s">
        <v>76</v>
      </c>
      <c r="N27" s="133" t="s">
        <v>76</v>
      </c>
      <c r="O27" s="133"/>
      <c r="P27" s="141"/>
      <c r="Q27" s="133"/>
      <c r="R27" s="133"/>
      <c r="S27" s="133"/>
      <c r="T27" s="133"/>
      <c r="U27" s="133"/>
      <c r="V27" s="142">
        <v>0</v>
      </c>
      <c r="W27" s="142">
        <v>0</v>
      </c>
      <c r="X27" s="133"/>
      <c r="Y27" s="133"/>
      <c r="Z27" s="133"/>
      <c r="AA27" s="133"/>
      <c r="AB27" s="133"/>
      <c r="AC27" s="133"/>
      <c r="AD27" s="133"/>
      <c r="AE27" s="133"/>
      <c r="AF27" s="133"/>
      <c r="AG27" s="133" t="s">
        <v>76</v>
      </c>
      <c r="AH27" s="133" t="s">
        <v>76</v>
      </c>
      <c r="AI27" s="133" t="s">
        <v>76</v>
      </c>
      <c r="AJ27" s="144" t="s">
        <v>44</v>
      </c>
      <c r="AK27" s="133"/>
      <c r="AL27" s="133"/>
      <c r="AM27" s="133"/>
      <c r="AN27" s="133"/>
      <c r="AO27" s="133"/>
      <c r="AP27" s="133"/>
      <c r="AQ27" s="133"/>
      <c r="AR27" s="133"/>
      <c r="AS27" s="141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</row>
    <row r="28" spans="1:56" ht="14.25" customHeight="1">
      <c r="A28" s="171"/>
      <c r="B28" s="224" t="s">
        <v>115</v>
      </c>
      <c r="C28" s="202" t="s">
        <v>116</v>
      </c>
      <c r="D28" s="102" t="s">
        <v>17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99"/>
      <c r="Q28" s="69"/>
      <c r="R28" s="69"/>
      <c r="S28" s="69"/>
      <c r="T28" s="69"/>
      <c r="U28" s="69"/>
      <c r="V28" s="100">
        <v>0</v>
      </c>
      <c r="W28" s="100">
        <v>0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239" t="s">
        <v>124</v>
      </c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</row>
    <row r="29" spans="1:56" ht="14.25" customHeight="1">
      <c r="A29" s="171"/>
      <c r="B29" s="225"/>
      <c r="C29" s="203"/>
      <c r="D29" s="102" t="s">
        <v>69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99"/>
      <c r="Q29" s="69"/>
      <c r="R29" s="69"/>
      <c r="S29" s="69"/>
      <c r="T29" s="69"/>
      <c r="U29" s="69"/>
      <c r="V29" s="100">
        <v>0</v>
      </c>
      <c r="W29" s="100">
        <v>0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240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</row>
    <row r="30" spans="1:56" ht="14.25" customHeight="1">
      <c r="A30" s="171"/>
      <c r="B30" s="217" t="s">
        <v>117</v>
      </c>
      <c r="C30" s="178" t="s">
        <v>116</v>
      </c>
      <c r="D30" s="28" t="s">
        <v>17</v>
      </c>
      <c r="E30" s="76"/>
      <c r="F30" s="76"/>
      <c r="G30" s="76"/>
      <c r="H30" s="76"/>
      <c r="I30" s="249" t="s">
        <v>44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7">
        <v>0</v>
      </c>
      <c r="W30" s="27">
        <v>0</v>
      </c>
      <c r="X30" s="76"/>
      <c r="Y30" s="76"/>
      <c r="Z30" s="76"/>
      <c r="AA30" s="76"/>
      <c r="AB30" s="76"/>
      <c r="AC30" s="76"/>
      <c r="AD30" s="249" t="s">
        <v>44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83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</row>
    <row r="31" spans="1:56" ht="14.25" customHeight="1">
      <c r="A31" s="171"/>
      <c r="B31" s="218"/>
      <c r="C31" s="179"/>
      <c r="D31" s="28" t="s">
        <v>69</v>
      </c>
      <c r="E31" s="76"/>
      <c r="F31" s="76"/>
      <c r="G31" s="76"/>
      <c r="H31" s="76"/>
      <c r="I31" s="25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27">
        <v>0</v>
      </c>
      <c r="W31" s="27">
        <v>0</v>
      </c>
      <c r="X31" s="76"/>
      <c r="Y31" s="76"/>
      <c r="Z31" s="76"/>
      <c r="AA31" s="76"/>
      <c r="AB31" s="76"/>
      <c r="AC31" s="76"/>
      <c r="AD31" s="250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83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</row>
    <row r="32" spans="1:56" ht="14.25" customHeight="1">
      <c r="A32" s="171"/>
      <c r="B32" s="138" t="s">
        <v>118</v>
      </c>
      <c r="C32" s="139" t="s">
        <v>84</v>
      </c>
      <c r="D32" s="140" t="s">
        <v>17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 t="s">
        <v>76</v>
      </c>
      <c r="P32" s="133" t="s">
        <v>76</v>
      </c>
      <c r="Q32" s="133"/>
      <c r="R32" s="133"/>
      <c r="S32" s="133"/>
      <c r="T32" s="133"/>
      <c r="U32" s="133"/>
      <c r="V32" s="27">
        <v>0</v>
      </c>
      <c r="W32" s="27">
        <v>0</v>
      </c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 t="s">
        <v>76</v>
      </c>
      <c r="AL32" s="144" t="s">
        <v>44</v>
      </c>
      <c r="AM32" s="133"/>
      <c r="AN32" s="133"/>
      <c r="AO32" s="133"/>
      <c r="AP32" s="133"/>
      <c r="AQ32" s="133"/>
      <c r="AR32" s="133"/>
      <c r="AS32" s="141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</row>
    <row r="33" spans="1:56" ht="14.25" customHeight="1">
      <c r="A33" s="171"/>
      <c r="B33" s="138" t="s">
        <v>119</v>
      </c>
      <c r="C33" s="139" t="s">
        <v>85</v>
      </c>
      <c r="D33" s="140" t="s">
        <v>17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41"/>
      <c r="Q33" s="133" t="s">
        <v>76</v>
      </c>
      <c r="R33" s="133" t="s">
        <v>76</v>
      </c>
      <c r="S33" s="133" t="s">
        <v>76</v>
      </c>
      <c r="T33" s="133" t="s">
        <v>76</v>
      </c>
      <c r="U33" s="133" t="s">
        <v>76</v>
      </c>
      <c r="V33" s="27">
        <v>0</v>
      </c>
      <c r="W33" s="27">
        <v>0</v>
      </c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 t="s">
        <v>76</v>
      </c>
      <c r="AN33" s="133" t="s">
        <v>76</v>
      </c>
      <c r="AO33" s="133" t="s">
        <v>76</v>
      </c>
      <c r="AP33" s="133" t="s">
        <v>76</v>
      </c>
      <c r="AQ33" s="133" t="s">
        <v>76</v>
      </c>
      <c r="AR33" s="144" t="s">
        <v>44</v>
      </c>
      <c r="AS33" s="141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</row>
    <row r="34" spans="1:56" s="6" customFormat="1" ht="31.5" customHeight="1">
      <c r="A34" s="172"/>
      <c r="B34" s="75" t="s">
        <v>46</v>
      </c>
      <c r="C34" s="75" t="s">
        <v>45</v>
      </c>
      <c r="D34" s="105"/>
      <c r="E34" s="106"/>
      <c r="F34" s="106"/>
      <c r="G34" s="106"/>
      <c r="H34" s="106"/>
      <c r="I34" s="106">
        <v>2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69">
        <v>0</v>
      </c>
      <c r="W34" s="69">
        <v>0</v>
      </c>
      <c r="X34" s="106"/>
      <c r="Y34" s="106"/>
      <c r="Z34" s="106"/>
      <c r="AA34" s="106"/>
      <c r="AB34" s="106"/>
      <c r="AC34" s="107"/>
      <c r="AD34" s="107">
        <v>4</v>
      </c>
      <c r="AE34" s="107"/>
      <c r="AF34" s="107">
        <v>1</v>
      </c>
      <c r="AG34" s="107"/>
      <c r="AH34" s="107"/>
      <c r="AI34" s="107"/>
      <c r="AJ34" s="107">
        <v>1</v>
      </c>
      <c r="AK34" s="107"/>
      <c r="AL34" s="107">
        <v>1</v>
      </c>
      <c r="AM34" s="107"/>
      <c r="AN34" s="107"/>
      <c r="AO34" s="107"/>
      <c r="AP34" s="107"/>
      <c r="AQ34" s="107"/>
      <c r="AR34" s="107">
        <v>1</v>
      </c>
      <c r="AS34" s="107">
        <v>3</v>
      </c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</row>
  </sheetData>
  <sheetProtection/>
  <mergeCells count="52">
    <mergeCell ref="A1:BD1"/>
    <mergeCell ref="AN2:AQ2"/>
    <mergeCell ref="AR2:AU2"/>
    <mergeCell ref="AW2:AY2"/>
    <mergeCell ref="AZ2:BD2"/>
    <mergeCell ref="F2:H2"/>
    <mergeCell ref="A2:A6"/>
    <mergeCell ref="W2:Y2"/>
    <mergeCell ref="AE2:AH2"/>
    <mergeCell ref="B7:B8"/>
    <mergeCell ref="AA2:AC2"/>
    <mergeCell ref="AJ2:AL2"/>
    <mergeCell ref="E3:BD3"/>
    <mergeCell ref="N2:Q2"/>
    <mergeCell ref="R2:U2"/>
    <mergeCell ref="J2:L2"/>
    <mergeCell ref="C2:C6"/>
    <mergeCell ref="C7:C8"/>
    <mergeCell ref="A7:A34"/>
    <mergeCell ref="B12:B13"/>
    <mergeCell ref="C12:C13"/>
    <mergeCell ref="E5:BD5"/>
    <mergeCell ref="B2:B6"/>
    <mergeCell ref="D2:D6"/>
    <mergeCell ref="AS10:AS11"/>
    <mergeCell ref="AD30:AD31"/>
    <mergeCell ref="B30:B31"/>
    <mergeCell ref="AD18:AD19"/>
    <mergeCell ref="I30:I31"/>
    <mergeCell ref="C30:C31"/>
    <mergeCell ref="M9:M10"/>
    <mergeCell ref="C22:C23"/>
    <mergeCell ref="B20:B21"/>
    <mergeCell ref="B18:B19"/>
    <mergeCell ref="C9:C11"/>
    <mergeCell ref="B14:B15"/>
    <mergeCell ref="B9:B11"/>
    <mergeCell ref="AS28:AS29"/>
    <mergeCell ref="C14:C15"/>
    <mergeCell ref="B24:B25"/>
    <mergeCell ref="C24:C25"/>
    <mergeCell ref="AD12:AD15"/>
    <mergeCell ref="AD24:AD25"/>
    <mergeCell ref="I24:I25"/>
    <mergeCell ref="B28:B29"/>
    <mergeCell ref="AS22:AS23"/>
    <mergeCell ref="C28:C29"/>
    <mergeCell ref="C16:C17"/>
    <mergeCell ref="B16:B17"/>
    <mergeCell ref="C20:C21"/>
    <mergeCell ref="B22:B23"/>
    <mergeCell ref="C18:C19"/>
  </mergeCells>
  <hyperlinks>
    <hyperlink ref="B34" r:id="rId1" display="_ftn1"/>
    <hyperlink ref="B33" r:id="rId2" display="_ftn1"/>
  </hyperlink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2022-10-04T06:27:27Z</cp:lastPrinted>
  <dcterms:created xsi:type="dcterms:W3CDTF">2011-10-06T07:56:56Z</dcterms:created>
  <dcterms:modified xsi:type="dcterms:W3CDTF">2022-10-04T06:27:38Z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